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2_市町村係\令和７年度\01 財政\03通知・照会\02照会\080302【照会：312（木）、323（月）〆】令和６年度財政状況資料集の作成及び公表について\04振興局→本庁\"/>
    </mc:Choice>
  </mc:AlternateContent>
  <xr:revisionPtr revIDLastSave="0" documentId="13_ncr:1_{FF87C2E3-96E1-49E1-9506-89E76E6C7DDA}" xr6:coauthVersionLast="47" xr6:coauthVersionMax="47" xr10:uidLastSave="{00000000-0000-0000-0000-000000000000}"/>
  <bookViews>
    <workbookView xWindow="2868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BE35" i="10"/>
  <c r="AM35" i="10"/>
  <c r="C35" i="10"/>
  <c r="CO34" i="10"/>
  <c r="BE34" i="10"/>
  <c r="C34" i="10"/>
  <c r="U34" i="10" s="1"/>
  <c r="U35" i="10" s="1"/>
  <c r="U36" i="10" s="1"/>
  <c r="U37" i="10" s="1"/>
  <c r="BW34" i="10" l="1"/>
  <c r="BW35" i="10" s="1"/>
  <c r="BW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<sst xmlns="http://schemas.openxmlformats.org/spreadsheetml/2006/main" count="1131" uniqueCount="551">
  <si>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</si>
  <si>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</si>
  <si>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</si>
  <si>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</si>
  <si>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</si>
  <si>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</si>
  <si>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</si>
  <si>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</si>
  <si>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</si>
  <si>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</si>
  <si>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</si>
  <si>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</si>
  <si>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</si>
  <si>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</si>
  <si>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</si>
  <si>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</si>
  <si>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</si>
  <si>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</si>
  <si>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</si>
  <si>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</si>
  <si>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</si>
  <si>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</si>
  <si>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</si>
  <si>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</si>
  <si>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</si>
  <si>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</si>
  <si>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</si>
  <si>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</si>
  <si>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</si>
  <si>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</si>
  <si>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</si>
  <si>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</si>
  <si>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</si>
  <si>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</si>
  <si>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</si>
  <si>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</si>
  <si>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</si>
  <si>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</si>
  <si>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</si>
  <si>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</si>
  <si>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</si>
  <si>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</si>
  <si>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</si>
  <si>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</si>
  <si>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</si>
  <si>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</si>
  <si>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</si>
  <si>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</si>
  <si>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</si>
  <si>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</si>
  <si>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</si>
  <si>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</si>
  <si>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</si>
  <si>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</si>
  <si>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</si>
  <si>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</si>
  <si>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</si>
  <si>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</si>
  <si>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</si>
  <si>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</si>
  <si>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</si>
  <si>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</si>
  <si>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</si>
  <si>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</si>
  <si>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</si>
  <si>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</si>
  <si>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</si>
  <si>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</si>
  <si>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</si>
  <si>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</si>
  <si>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</si>
  <si>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</si>
  <si>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</si>
  <si>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</si>
  <si>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</si>
  <si>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</si>
  <si>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</si>
  <si>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</si>
  <si>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</si>
  <si>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</si>
  <si>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</si>
  <si>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</si>
  <si>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</si>
  <si>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</si>
  <si>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</si>
  <si>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</si>
  <si>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</si>
  <si>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</si>
  <si>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</si>
  <si>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</si>
  <si>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</si>
  <si>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</si>
  <si>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</si>
  <si>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</si>
  <si>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羅臼町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</si>
  <si>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</si>
  <si>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</si>
  <si>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</si>
  <si>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</si>
  <si>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</si>
  <si>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</si>
  <si>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</si>
  <si>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</si>
  <si>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</si>
  <si>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</si>
  <si>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</si>
  <si>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</si>
  <si>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</si>
  <si>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</si>
  <si>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</si>
  <si>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</si>
  <si>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</si>
  <si>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</si>
  <si>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</si>
  <si>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</si>
  <si>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</si>
  <si>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</si>
  <si>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</si>
  <si>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</si>
  <si>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</si>
  <si>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</si>
  <si>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</si>
  <si>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</si>
  <si>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</si>
  <si>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</si>
  <si>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</si>
  <si>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</si>
  <si>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</si>
  <si>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</si>
  <si>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</si>
  <si>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</si>
  <si>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</si>
  <si>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</si>
  <si>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</si>
  <si>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</si>
  <si>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</si>
  <si>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</si>
  <si>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</si>
  <si>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</si>
  <si>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</si>
  <si>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</si>
  <si>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</si>
  <si>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</si>
  <si>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</si>
  <si>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</si>
  <si>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</si>
  <si>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</si>
  <si>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</si>
  <si>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</si>
  <si>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</si>
  <si>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</si>
  <si>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</si>
  <si>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</si>
  <si>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</si>
  <si>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</si>
  <si>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</si>
  <si>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</si>
  <si>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</si>
  <si>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</si>
  <si>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</si>
  <si>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</si>
  <si>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</si>
  <si>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</si>
  <si>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</si>
  <si>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</si>
  <si>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</si>
  <si>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</si>
  <si>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</si>
  <si>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</si>
  <si>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</si>
  <si>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</si>
  <si>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</si>
  <si>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</si>
  <si>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</si>
  <si>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</si>
  <si>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</si>
  <si>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</si>
  <si>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</si>
  <si>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</si>
  <si>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</si>
  <si>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</si>
  <si>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</si>
  <si>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</si>
  <si>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</si>
  <si>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</si>
  <si>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</si>
  <si>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</si>
  <si>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</si>
  <si>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</si>
  <si>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</si>
  <si>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</si>
  <si>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</si>
  <si>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</si>
  <si>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</si>
  <si>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</si>
  <si>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</si>
  <si>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</si>
  <si>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</si>
  <si>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</si>
  <si>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</si>
  <si>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</si>
  <si>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</si>
  <si>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</si>
  <si>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北海道羅臼町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</si>
  <si>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</si>
  <si>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</si>
  <si>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</si>
  <si>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</si>
  <si>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</si>
  <si>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</si>
  <si>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</si>
  <si>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</si>
  <si>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</si>
  <si>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</si>
  <si>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</si>
  <si>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</si>
  <si>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</si>
  <si>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</si>
  <si>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</si>
  <si>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</si>
  <si>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</si>
  <si>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</si>
  <si>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</si>
  <si>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</si>
  <si>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</si>
  <si>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</si>
  <si>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</si>
  <si>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</si>
  <si>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</si>
  <si>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</si>
  <si>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</si>
  <si>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</si>
  <si>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</si>
  <si>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</si>
  <si>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</si>
  <si>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</si>
  <si>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</si>
  <si>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</si>
  <si>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</si>
  <si>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</si>
  <si>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</si>
  <si>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</si>
  <si>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</si>
  <si>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</si>
  <si>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</si>
  <si>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</si>
  <si>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</si>
  <si>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</si>
  <si>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</si>
  <si>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</si>
  <si>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</si>
  <si>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</si>
  <si>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</si>
  <si>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</si>
  <si>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</si>
  <si>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</si>
  <si>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</si>
  <si>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</si>
  <si>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</si>
  <si>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</si>
  <si>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</si>
  <si>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</si>
  <si>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</si>
  <si>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</si>
  <si>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</si>
  <si>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</si>
  <si>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</si>
  <si>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</si>
  <si>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</si>
  <si>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</si>
  <si>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</si>
  <si>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</si>
  <si>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</si>
  <si>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</si>
  <si>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</si>
  <si>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</si>
  <si>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</si>
  <si>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</si>
  <si>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</si>
  <si>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</si>
  <si>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</si>
  <si>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</si>
  <si>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</si>
  <si>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</si>
  <si>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</si>
  <si>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</si>
  <si>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</si>
  <si>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</si>
  <si>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</si>
  <si>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</si>
  <si>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</si>
  <si>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</si>
  <si>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</si>
  <si>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</si>
  <si>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</si>
  <si>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</si>
  <si>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</si>
  <si>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</si>
  <si>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</si>
  <si>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</si>
  <si>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</si>
  <si>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</si>
  <si>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</si>
  <si>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</si>
  <si>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</si>
  <si>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</si>
  <si>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</si>
  <si>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</si>
  <si>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</si>
  <si>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</si>
  <si>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</si>
  <si>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</si>
  <si>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</si>
  <si>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</si>
  <si>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</si>
  <si>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</si>
  <si>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</si>
  <si>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</si>
  <si>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</si>
  <si>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</si>
  <si>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</si>
  <si>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</si>
  <si>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</si>
  <si>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</si>
  <si>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</si>
  <si>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</si>
  <si>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</si>
  <si>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</si>
  <si>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</si>
  <si>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</si>
  <si>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</si>
  <si>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</si>
  <si>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</si>
  <si>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</si>
  <si>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</si>
  <si>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</si>
  <si>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</si>
  <si>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</si>
  <si>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</si>
  <si>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</si>
  <si>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</si>
  <si>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</si>
  <si>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</si>
  <si>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</si>
  <si>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</si>
  <si>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</si>
  <si>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</si>
  <si>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</si>
  <si>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</si>
  <si>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</si>
  <si>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</si>
  <si>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</si>
  <si>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</si>
  <si>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</si>
  <si>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北海道羅臼町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</si>
  <si>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</si>
  <si>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</si>
  <si>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</si>
  <si>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</si>
  <si>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</si>
  <si>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</si>
  <si>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</si>
  <si>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</si>
  <si>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</si>
  <si>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</si>
  <si>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</si>
  <si>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</si>
  <si>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</si>
  <si>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</si>
  <si>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</si>
  <si>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</si>
  <si>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</si>
  <si>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</si>
  <si>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</si>
  <si>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</si>
  <si>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</si>
  <si>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</si>
  <si>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</si>
  <si>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</si>
  <si>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</si>
  <si>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</si>
  <si>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</si>
  <si>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</si>
  <si>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</si>
  <si>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</si>
  <si>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</si>
  <si>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</si>
  <si>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</si>
  <si>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</si>
  <si>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</si>
  <si>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</si>
  <si>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</si>
  <si>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</si>
  <si>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</si>
  <si>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</si>
  <si>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</si>
  <si>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</si>
  <si>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</si>
  <si>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</si>
  <si>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</si>
  <si>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</si>
  <si>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</si>
  <si>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</si>
  <si>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</si>
  <si>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</si>
  <si>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</si>
  <si>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</si>
  <si>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</si>
  <si>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</si>
  <si>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</si>
  <si>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</si>
  <si>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</si>
  <si>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</si>
  <si>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</si>
  <si>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</si>
  <si>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</si>
  <si>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</si>
  <si>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</si>
  <si>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</si>
  <si>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</si>
  <si>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</si>
  <si>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</si>
  <si>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</si>
  <si>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</si>
  <si>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</si>
  <si>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</si>
  <si>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</si>
  <si>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</si>
  <si>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</si>
  <si>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</si>
  <si>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</si>
  <si>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</si>
  <si>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</si>
  <si>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</si>
  <si>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</si>
  <si>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</si>
  <si>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</si>
  <si>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</si>
  <si>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</si>
  <si>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</si>
  <si>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</si>
  <si>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</si>
  <si>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</si>
  <si>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</si>
  <si>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</si>
  <si>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</si>
  <si>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</si>
  <si>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</si>
  <si>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</si>
  <si>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</si>
  <si>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</si>
  <si>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</si>
  <si>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</si>
  <si>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</si>
  <si>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</si>
  <si>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</si>
  <si>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</si>
  <si>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</si>
  <si>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</si>
  <si>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</si>
  <si>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</si>
  <si>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</si>
  <si>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</si>
  <si>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</si>
  <si>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</si>
  <si>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</si>
  <si>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</si>
  <si>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</si>
  <si>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</si>
  <si>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</si>
  <si>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</si>
  <si>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</si>
  <si>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</si>
  <si>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</si>
  <si>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</si>
  <si>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</si>
  <si>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</si>
  <si>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</si>
  <si>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</si>
  <si>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</si>
  <si>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</si>
  <si>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</si>
  <si>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</si>
  <si>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</si>
  <si>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</si>
  <si>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</si>
  <si>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</si>
  <si>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</si>
  <si>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</si>
  <si>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</si>
  <si>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</si>
  <si>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</si>
  <si>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</si>
  <si>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</si>
  <si>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</si>
  <si>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</si>
  <si>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</si>
  <si>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</si>
  <si>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</si>
  <si>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</si>
  <si>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</si>
  <si>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</si>
  <si>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</si>
  <si>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</si>
  <si>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</si>
  <si>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</si>
  <si>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</si>
  <si>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</si>
  <si>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</si>
  <si>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</si>
  <si>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</si>
  <si>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</si>
  <si>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</si>
  <si>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</si>
  <si>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</si>
  <si>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</si>
  <si>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</si>
  <si>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</si>
  <si>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</si>
  <si>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</si>
  <si>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</si>
  <si>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</si>
  <si>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</si>
  <si>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</si>
  <si>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</si>
  <si>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</si>
  <si>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</si>
  <si>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</si>
  <si>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</si>
  <si>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</si>
  <si>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</si>
  <si>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介護保険事業特別会計</t>
  </si>
  <si>
    <t>国民健康保険診療所事業特別会計</t>
  </si>
  <si>
    <t>後期高齢者医療事業特別会計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</si>
  <si>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</si>
  <si>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</si>
  <si>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</si>
  <si>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</si>
  <si>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</si>
  <si>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</si>
  <si>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</si>
  <si>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</si>
  <si>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根室北部消防事務組合</t>
    <rPh sb="0" eb="4">
      <t>ネムロホクブ</t>
    </rPh>
    <rPh sb="4" eb="10">
      <t>ショウボウジムクミアイ</t>
    </rPh>
    <phoneticPr fontId="2"/>
  </si>
  <si>
    <t>根室北部廃棄物処理広域連合</t>
    <rPh sb="0" eb="4">
      <t>ネムロホクブ</t>
    </rPh>
    <rPh sb="4" eb="7">
      <t>ハイキブツ</t>
    </rPh>
    <rPh sb="7" eb="9">
      <t>ショリ</t>
    </rPh>
    <rPh sb="9" eb="11">
      <t>コウイキ</t>
    </rPh>
    <rPh sb="11" eb="13">
      <t>レンゴウ</t>
    </rPh>
    <phoneticPr fontId="2"/>
  </si>
  <si>
    <t>根室北部衛生組合</t>
    <rPh sb="0" eb="4">
      <t>ネムロホクブ</t>
    </rPh>
    <rPh sb="4" eb="8">
      <t>エイセイクミアイ</t>
    </rPh>
    <phoneticPr fontId="2"/>
  </si>
  <si>
    <t>-</t>
    <phoneticPr fontId="2"/>
  </si>
  <si>
    <t>知床・羅臼まちづくり基金</t>
    <rPh sb="0" eb="2">
      <t>シレトコ</t>
    </rPh>
    <rPh sb="3" eb="5">
      <t>ラウス</t>
    </rPh>
    <rPh sb="10" eb="12">
      <t>キキン</t>
    </rPh>
    <phoneticPr fontId="5"/>
  </si>
  <si>
    <t>公共施設整備基金</t>
    <rPh sb="0" eb="4">
      <t>コウキョウシセツ</t>
    </rPh>
    <rPh sb="4" eb="6">
      <t>セイビ</t>
    </rPh>
    <rPh sb="6" eb="8">
      <t>キキン</t>
    </rPh>
    <phoneticPr fontId="5"/>
  </si>
  <si>
    <t>文教施設整備基金</t>
    <rPh sb="0" eb="4">
      <t>ブンキョウシセツ</t>
    </rPh>
    <rPh sb="4" eb="8">
      <t>セイビキキン</t>
    </rPh>
    <phoneticPr fontId="5"/>
  </si>
  <si>
    <t>地域福祉基金</t>
    <rPh sb="0" eb="4">
      <t>チイキフクシ</t>
    </rPh>
    <rPh sb="4" eb="6">
      <t>キキン</t>
    </rPh>
    <phoneticPr fontId="5"/>
  </si>
  <si>
    <t>社会福祉基金</t>
    <rPh sb="0" eb="4">
      <t>シャカイフクシ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</si>
</sst>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D63A-452D-9F85-E11218BCB4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222954</c:v>
                </c:pt>
                <c:pt idx="1">
                  <c:v>247511</c:v>
                </c:pt>
                <c:pt idx="2">
                  <c:v>175040</c:v>
                </c:pt>
                <c:pt idx="3">
                  <c:v>247685</c:v>
                </c:pt>
                <c:pt idx="4">
                  <c:v>107625</c:v>
                </c:pt>
              </c:numCache>
            </c:numRef>
          </c:val>
          <c:smooth val="0"/>
          <c:extLst>
            <c:ext xmlns:c16="http://schemas.microsoft.com/office/drawing/2014/chart" uri="{C3380CC4-5D6E-409C-BE32-E72D297353CC}">
              <c16:uniqueId val="{00000001-D63A-452D-9F85-E11218BCB4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4.21</c:v>
                </c:pt>
                <c:pt idx="1">
                  <c:v>11.85</c:v>
                </c:pt>
                <c:pt idx="2">
                  <c:v>12.76</c:v>
                </c:pt>
                <c:pt idx="3">
                  <c:v>7.83</c:v>
                </c:pt>
                <c:pt idx="4">
                  <c:v>7.23</c:v>
                </c:pt>
              </c:numCache>
            </c:numRef>
          </c:val>
          <c:extLst>
            <c:ext xmlns:c16="http://schemas.microsoft.com/office/drawing/2014/chart" uri="{C3380CC4-5D6E-409C-BE32-E72D297353CC}">
              <c16:uniqueId val="{00000000-4E31-4775-A1B8-B23C99FB4B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32.659999999999997</c:v>
                </c:pt>
                <c:pt idx="1">
                  <c:v>28.89</c:v>
                </c:pt>
                <c:pt idx="2">
                  <c:v>32.369999999999997</c:v>
                </c:pt>
                <c:pt idx="3">
                  <c:v>37.33</c:v>
                </c:pt>
                <c:pt idx="4">
                  <c:v>39.75</c:v>
                </c:pt>
              </c:numCache>
            </c:numRef>
          </c:val>
          <c:extLst>
            <c:ext xmlns:c16="http://schemas.microsoft.com/office/drawing/2014/chart" uri="{C3380CC4-5D6E-409C-BE32-E72D297353CC}">
              <c16:uniqueId val="{00000001-4E31-4775-A1B8-B23C99FB4B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8.15</c:v>
                </c:pt>
                <c:pt idx="2">
                  <c:v>3.24</c:v>
                </c:pt>
                <c:pt idx="3">
                  <c:v>0.64</c:v>
                </c:pt>
                <c:pt idx="4">
                  <c:v>3.13</c:v>
                </c:pt>
              </c:numCache>
            </c:numRef>
          </c:val>
          <c:smooth val="0"/>
          <c:extLst>
            <c:ext xmlns:c16="http://schemas.microsoft.com/office/drawing/2014/chart" uri="{C3380CC4-5D6E-409C-BE32-E72D297353CC}">
              <c16:uniqueId val="{00000002-4E31-4775-A1B8-B23C99FB4B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F8-4444-BF0D-B2A9EAC96E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F8-4444-BF0D-B2A9EAC96E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8F8-4444-BF0D-B2A9EAC96E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8F8-4444-BF0D-B2A9EAC96E9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0.21</c:v>
                </c:pt>
                <c:pt idx="4">
                  <c:v>#N/A</c:v>
                </c:pt>
                <c:pt idx="5">
                  <c:v>0.28000000000000003</c:v>
                </c:pt>
                <c:pt idx="6">
                  <c:v>#N/A</c:v>
                </c:pt>
                <c:pt idx="7">
                  <c:v>1.2</c:v>
                </c:pt>
                <c:pt idx="8">
                  <c:v>#N/A</c:v>
                </c:pt>
                <c:pt idx="9">
                  <c:v>0.1</c:v>
                </c:pt>
              </c:numCache>
            </c:numRef>
          </c:val>
          <c:extLst>
            <c:ext xmlns:c16="http://schemas.microsoft.com/office/drawing/2014/chart" uri="{C3380CC4-5D6E-409C-BE32-E72D297353CC}">
              <c16:uniqueId val="{00000004-68F8-4444-BF0D-B2A9EAC96E9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0.02</c:v>
                </c:pt>
                <c:pt idx="4">
                  <c:v>#N/A</c:v>
                </c:pt>
                <c:pt idx="5">
                  <c:v>0.05</c:v>
                </c:pt>
                <c:pt idx="6">
                  <c:v>#N/A</c:v>
                </c:pt>
                <c:pt idx="7">
                  <c:v>0.06</c:v>
                </c:pt>
                <c:pt idx="8">
                  <c:v>#N/A</c:v>
                </c:pt>
                <c:pt idx="9">
                  <c:v>0.11</c:v>
                </c:pt>
              </c:numCache>
            </c:numRef>
          </c:val>
          <c:extLst>
            <c:ext xmlns:c16="http://schemas.microsoft.com/office/drawing/2014/chart" uri="{C3380CC4-5D6E-409C-BE32-E72D297353CC}">
              <c16:uniqueId val="{00000005-68F8-4444-BF0D-B2A9EAC96E99}"/>
            </c:ext>
          </c:extLst>
        </c:ser>
        <c:ser>
          <c:idx val="6"/>
          <c:order val="6"/>
          <c:tx>
            <c:strRef>
              <c:f>データシート!$A$33</c:f>
              <c:strCache>
                <c:ptCount val="1"/>
                <c:pt idx="0">
                  <c:v>国民健康保険診療所事業特別会計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0.09</c:v>
                </c:pt>
                <c:pt idx="4">
                  <c:v>#N/A</c:v>
                </c:pt>
                <c:pt idx="5">
                  <c:v>0.11</c:v>
                </c:pt>
                <c:pt idx="6">
                  <c:v>#N/A</c:v>
                </c:pt>
                <c:pt idx="7">
                  <c:v>0.13</c:v>
                </c:pt>
                <c:pt idx="8">
                  <c:v>#N/A</c:v>
                </c:pt>
                <c:pt idx="9">
                  <c:v>0.14000000000000001</c:v>
                </c:pt>
              </c:numCache>
            </c:numRef>
          </c:val>
          <c:extLst>
            <c:ext xmlns:c16="http://schemas.microsoft.com/office/drawing/2014/chart" uri="{C3380CC4-5D6E-409C-BE32-E72D297353CC}">
              <c16:uniqueId val="{00000006-68F8-4444-BF0D-B2A9EAC96E9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7.0000000000000007E-2</c:v>
                </c:pt>
                <c:pt idx="2">
                  <c:v>#N/A</c:v>
                </c:pt>
                <c:pt idx="3">
                  <c:v>0.81</c:v>
                </c:pt>
                <c:pt idx="4">
                  <c:v>#N/A</c:v>
                </c:pt>
                <c:pt idx="5">
                  <c:v>0.36</c:v>
                </c:pt>
                <c:pt idx="6">
                  <c:v>#N/A</c:v>
                </c:pt>
                <c:pt idx="7">
                  <c:v>0.09</c:v>
                </c:pt>
                <c:pt idx="8">
                  <c:v>#N/A</c:v>
                </c:pt>
                <c:pt idx="9">
                  <c:v>0.57999999999999996</c:v>
                </c:pt>
              </c:numCache>
            </c:numRef>
          </c:val>
          <c:extLst>
            <c:ext xmlns:c16="http://schemas.microsoft.com/office/drawing/2014/chart" uri="{C3380CC4-5D6E-409C-BE32-E72D297353CC}">
              <c16:uniqueId val="{00000007-68F8-4444-BF0D-B2A9EAC96E9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3.45</c:v>
                </c:pt>
                <c:pt idx="2">
                  <c:v>#N/A</c:v>
                </c:pt>
                <c:pt idx="3">
                  <c:v>3.03</c:v>
                </c:pt>
                <c:pt idx="4">
                  <c:v>#N/A</c:v>
                </c:pt>
                <c:pt idx="5">
                  <c:v>3.2</c:v>
                </c:pt>
                <c:pt idx="6">
                  <c:v>#N/A</c:v>
                </c:pt>
                <c:pt idx="7">
                  <c:v>4.0199999999999996</c:v>
                </c:pt>
                <c:pt idx="8">
                  <c:v>#N/A</c:v>
                </c:pt>
                <c:pt idx="9">
                  <c:v>5.93</c:v>
                </c:pt>
              </c:numCache>
            </c:numRef>
          </c:val>
          <c:extLst>
            <c:ext xmlns:c16="http://schemas.microsoft.com/office/drawing/2014/chart" uri="{C3380CC4-5D6E-409C-BE32-E72D297353CC}">
              <c16:uniqueId val="{00000008-68F8-4444-BF0D-B2A9EAC96E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c:v>
                </c:pt>
                <c:pt idx="2">
                  <c:v>#N/A</c:v>
                </c:pt>
                <c:pt idx="3">
                  <c:v>11.85</c:v>
                </c:pt>
                <c:pt idx="4">
                  <c:v>#N/A</c:v>
                </c:pt>
                <c:pt idx="5">
                  <c:v>12.76</c:v>
                </c:pt>
                <c:pt idx="6">
                  <c:v>#N/A</c:v>
                </c:pt>
                <c:pt idx="7">
                  <c:v>7.83</c:v>
                </c:pt>
                <c:pt idx="8">
                  <c:v>#N/A</c:v>
                </c:pt>
                <c:pt idx="9">
                  <c:v>7.23</c:v>
                </c:pt>
              </c:numCache>
            </c:numRef>
          </c:val>
          <c:extLst>
            <c:ext xmlns:c16="http://schemas.microsoft.com/office/drawing/2014/chart" uri="{C3380CC4-5D6E-409C-BE32-E72D297353CC}">
              <c16:uniqueId val="{00000009-68F8-4444-BF0D-B2A9EAC96E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c:v>
                </c:pt>
                <c:pt idx="5">
                  <c:v>437</c:v>
                </c:pt>
                <c:pt idx="8">
                  <c:v>433</c:v>
                </c:pt>
                <c:pt idx="11">
                  <c:v>446</c:v>
                </c:pt>
                <c:pt idx="14">
                  <c:v>484</c:v>
                </c:pt>
              </c:numCache>
            </c:numRef>
          </c:val>
          <c:extLst>
            <c:ext xmlns:c16="http://schemas.microsoft.com/office/drawing/2014/chart" uri="{C3380CC4-5D6E-409C-BE32-E72D297353CC}">
              <c16:uniqueId val="{00000000-551E-4283-A892-929D64F94F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51E-4283-A892-929D64F94F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51E-4283-A892-929D64F94F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78</c:v>
                </c:pt>
                <c:pt idx="3">
                  <c:v>61</c:v>
                </c:pt>
                <c:pt idx="6">
                  <c:v>51</c:v>
                </c:pt>
                <c:pt idx="9">
                  <c:v>31</c:v>
                </c:pt>
                <c:pt idx="12">
                  <c:v>31</c:v>
                </c:pt>
              </c:numCache>
            </c:numRef>
          </c:val>
          <c:extLst>
            <c:ext xmlns:c16="http://schemas.microsoft.com/office/drawing/2014/chart" uri="{C3380CC4-5D6E-409C-BE32-E72D297353CC}">
              <c16:uniqueId val="{00000003-551E-4283-A892-929D64F94F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64</c:v>
                </c:pt>
                <c:pt idx="6">
                  <c:v>73</c:v>
                </c:pt>
                <c:pt idx="9">
                  <c:v>72</c:v>
                </c:pt>
                <c:pt idx="12">
                  <c:v>68</c:v>
                </c:pt>
              </c:numCache>
            </c:numRef>
          </c:val>
          <c:extLst>
            <c:ext xmlns:c16="http://schemas.microsoft.com/office/drawing/2014/chart" uri="{C3380CC4-5D6E-409C-BE32-E72D297353CC}">
              <c16:uniqueId val="{00000004-551E-4283-A892-929D64F94F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1E-4283-A892-929D64F94F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51E-4283-A892-929D64F94F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369</c:v>
                </c:pt>
                <c:pt idx="3">
                  <c:v>502</c:v>
                </c:pt>
                <c:pt idx="6">
                  <c:v>514</c:v>
                </c:pt>
                <c:pt idx="9">
                  <c:v>540</c:v>
                </c:pt>
                <c:pt idx="12">
                  <c:v>593</c:v>
                </c:pt>
              </c:numCache>
            </c:numRef>
          </c:val>
          <c:extLst>
            <c:ext xmlns:c16="http://schemas.microsoft.com/office/drawing/2014/chart" uri="{C3380CC4-5D6E-409C-BE32-E72D297353CC}">
              <c16:uniqueId val="{00000007-551E-4283-A892-929D64F94F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167</c:v>
                </c:pt>
                <c:pt idx="2">
                  <c:v>#N/A</c:v>
                </c:pt>
                <c:pt idx="3">
                  <c:v>#N/A</c:v>
                </c:pt>
                <c:pt idx="4">
                  <c:v>190</c:v>
                </c:pt>
                <c:pt idx="5">
                  <c:v>#N/A</c:v>
                </c:pt>
                <c:pt idx="6">
                  <c:v>#N/A</c:v>
                </c:pt>
                <c:pt idx="7">
                  <c:v>205</c:v>
                </c:pt>
                <c:pt idx="8">
                  <c:v>#N/A</c:v>
                </c:pt>
                <c:pt idx="9">
                  <c:v>#N/A</c:v>
                </c:pt>
                <c:pt idx="10">
                  <c:v>197</c:v>
                </c:pt>
                <c:pt idx="11">
                  <c:v>#N/A</c:v>
                </c:pt>
                <c:pt idx="12">
                  <c:v>#N/A</c:v>
                </c:pt>
                <c:pt idx="13">
                  <c:v>208</c:v>
                </c:pt>
                <c:pt idx="14">
                  <c:v>#N/A</c:v>
                </c:pt>
              </c:numCache>
            </c:numRef>
          </c:val>
          <c:smooth val="0"/>
          <c:extLst>
            <c:ext xmlns:c16="http://schemas.microsoft.com/office/drawing/2014/chart" uri="{C3380CC4-5D6E-409C-BE32-E72D297353CC}">
              <c16:uniqueId val="{00000008-551E-4283-A892-929D64F94F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4507</c:v>
                </c:pt>
                <c:pt idx="5">
                  <c:v>4602</c:v>
                </c:pt>
                <c:pt idx="8">
                  <c:v>4582</c:v>
                </c:pt>
                <c:pt idx="11">
                  <c:v>5043</c:v>
                </c:pt>
                <c:pt idx="14">
                  <c:v>4689</c:v>
                </c:pt>
              </c:numCache>
            </c:numRef>
          </c:val>
          <c:extLst>
            <c:ext xmlns:c16="http://schemas.microsoft.com/office/drawing/2014/chart" uri="{C3380CC4-5D6E-409C-BE32-E72D297353CC}">
              <c16:uniqueId val="{00000000-6A77-4CD3-A701-6ABEA7C338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10</c:v>
                </c:pt>
                <c:pt idx="8">
                  <c:v>0</c:v>
                </c:pt>
                <c:pt idx="11">
                  <c:v>0</c:v>
                </c:pt>
                <c:pt idx="14">
                  <c:v>0</c:v>
                </c:pt>
              </c:numCache>
            </c:numRef>
          </c:val>
          <c:extLst>
            <c:ext xmlns:c16="http://schemas.microsoft.com/office/drawing/2014/chart" uri="{C3380CC4-5D6E-409C-BE32-E72D297353CC}">
              <c16:uniqueId val="{00000001-6A77-4CD3-A701-6ABEA7C338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3842</c:v>
                </c:pt>
                <c:pt idx="5">
                  <c:v>4031</c:v>
                </c:pt>
                <c:pt idx="8">
                  <c:v>4270</c:v>
                </c:pt>
                <c:pt idx="11">
                  <c:v>4701</c:v>
                </c:pt>
                <c:pt idx="14">
                  <c:v>4843</c:v>
                </c:pt>
              </c:numCache>
            </c:numRef>
          </c:val>
          <c:extLst>
            <c:ext xmlns:c16="http://schemas.microsoft.com/office/drawing/2014/chart" uri="{C3380CC4-5D6E-409C-BE32-E72D297353CC}">
              <c16:uniqueId val="{00000002-6A77-4CD3-A701-6ABEA7C338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77-4CD3-A701-6ABEA7C338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77-4CD3-A701-6ABEA7C338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77-4CD3-A701-6ABEA7C338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799</c:v>
                </c:pt>
                <c:pt idx="3">
                  <c:v>810</c:v>
                </c:pt>
                <c:pt idx="6">
                  <c:v>761</c:v>
                </c:pt>
                <c:pt idx="9">
                  <c:v>756</c:v>
                </c:pt>
                <c:pt idx="12">
                  <c:v>709</c:v>
                </c:pt>
              </c:numCache>
            </c:numRef>
          </c:val>
          <c:extLst>
            <c:ext xmlns:c16="http://schemas.microsoft.com/office/drawing/2014/chart" uri="{C3380CC4-5D6E-409C-BE32-E72D297353CC}">
              <c16:uniqueId val="{00000006-6A77-4CD3-A701-6ABEA7C338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247</c:v>
                </c:pt>
                <c:pt idx="3">
                  <c:v>168</c:v>
                </c:pt>
                <c:pt idx="6">
                  <c:v>120</c:v>
                </c:pt>
                <c:pt idx="9">
                  <c:v>88</c:v>
                </c:pt>
                <c:pt idx="12">
                  <c:v>67</c:v>
                </c:pt>
              </c:numCache>
            </c:numRef>
          </c:val>
          <c:extLst>
            <c:ext xmlns:c16="http://schemas.microsoft.com/office/drawing/2014/chart" uri="{C3380CC4-5D6E-409C-BE32-E72D297353CC}">
              <c16:uniqueId val="{00000007-6A77-4CD3-A701-6ABEA7C338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267</c:v>
                </c:pt>
                <c:pt idx="3">
                  <c:v>482</c:v>
                </c:pt>
                <c:pt idx="6">
                  <c:v>382</c:v>
                </c:pt>
                <c:pt idx="9">
                  <c:v>436</c:v>
                </c:pt>
                <c:pt idx="12">
                  <c:v>398</c:v>
                </c:pt>
              </c:numCache>
            </c:numRef>
          </c:val>
          <c:extLst>
            <c:ext xmlns:c16="http://schemas.microsoft.com/office/drawing/2014/chart" uri="{C3380CC4-5D6E-409C-BE32-E72D297353CC}">
              <c16:uniqueId val="{00000008-6A77-4CD3-A701-6ABEA7C338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A77-4CD3-A701-6ABEA7C338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5038</c:v>
                </c:pt>
                <c:pt idx="3">
                  <c:v>5573</c:v>
                </c:pt>
                <c:pt idx="6">
                  <c:v>5569</c:v>
                </c:pt>
                <c:pt idx="9">
                  <c:v>6140</c:v>
                </c:pt>
                <c:pt idx="12">
                  <c:v>5715</c:v>
                </c:pt>
              </c:numCache>
            </c:numRef>
          </c:val>
          <c:extLst>
            <c:ext xmlns:c16="http://schemas.microsoft.com/office/drawing/2014/chart" uri="{C3380CC4-5D6E-409C-BE32-E72D297353CC}">
              <c16:uniqueId val="{0000000A-6A77-4CD3-A701-6ABEA7C338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77-4CD3-A701-6ABEA7C338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926</c:v>
                </c:pt>
                <c:pt idx="1">
                  <c:v>1082</c:v>
                </c:pt>
                <c:pt idx="2">
                  <c:v>1187</c:v>
                </c:pt>
              </c:numCache>
            </c:numRef>
          </c:val>
          <c:extLst>
            <c:ext xmlns:c16="http://schemas.microsoft.com/office/drawing/2014/chart" uri="{C3380CC4-5D6E-409C-BE32-E72D297353CC}">
              <c16:uniqueId val="{00000000-4B03-46F7-9C47-17FDA1BB1E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725</c:v>
                </c:pt>
                <c:pt idx="1">
                  <c:v>829</c:v>
                </c:pt>
                <c:pt idx="2">
                  <c:v>833</c:v>
                </c:pt>
              </c:numCache>
            </c:numRef>
          </c:val>
          <c:extLst>
            <c:ext xmlns:c16="http://schemas.microsoft.com/office/drawing/2014/chart" uri="{C3380CC4-5D6E-409C-BE32-E72D297353CC}">
              <c16:uniqueId val="{00000001-4B03-46F7-9C47-17FDA1BB1E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2527</c:v>
                </c:pt>
                <c:pt idx="1">
                  <c:v>2676</c:v>
                </c:pt>
                <c:pt idx="2">
                  <c:v>2694</c:v>
                </c:pt>
              </c:numCache>
            </c:numRef>
          </c:val>
          <c:extLst>
            <c:ext xmlns:c16="http://schemas.microsoft.com/office/drawing/2014/chart" uri="{C3380CC4-5D6E-409C-BE32-E72D297353CC}">
              <c16:uniqueId val="{00000002-4B03-46F7-9C47-17FDA1BB1E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北海道羅臼町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年度も元利償還金、算入公債費等は増加となり、実質公債費比率の分子も若干の増加となった。元利償還金が増加となったのは、体育館改修工事や町道整備などの多額の借入額となっている起債の償還が開始されたこと、算入公債費等が増加となったのは、算入率の低い起債の償還が終了し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共施設等総合管理計画に基づく公共施設等の改修に伴う起債の借り入れや一般廃棄物最終処分場建設に伴う起債の償還が控えていることから、元利償還金や実質公債費比率の増加が予想される。起債の借り入れについては、有利な起債の選択はもちろんのこと、起債の活用についても十分協議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北海道羅臼町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令和６年度は地方債の借入額が元金償還額より少なかったことから、地方債の現在高が減少となっている。さらに充当可能財源等が増加となったことから、将来負担比率の分子においては減少となった。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公共施設等総合管理計画に基づく公共施設等の改修及び新設に伴う起債の借り入れが控えていることから、将来負担額の増加が予想されるが、基金の増加や算入率の高い起債の借り入れによる充当可能財源等の増加も予想されるため、将来負担比率の分子が増加する可能性は少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起債の借り入れについては、有利な起債の選択はもちろんのこと、起債の活用についても十分協議するよう努める。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北海道羅臼町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百万円を取崩し、減債基金より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百万円を取崩しているほか、公共施設整備等に伴い、特定目的基金より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百万円を取崩しているが、令和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年度余剰金を各基金に積み立てたことやふるさと納税の寄付実績などに伴い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百万円を積み立てできたことにより、基金全体として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営住宅等長寿命化事業などの老朽化した公共施設の建替え、更新、撤去、長寿命化を図るため、今後も公共施設整備基金へ積み立てをしていく方針であるが、更なる公債費の増加も見込まれるため、減債基金への積極的な積み立ても行う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今後、更なる公共施設の改修、維持補修や大型事業によって取崩し額の増加が想定されることから、継続して健全な財政の運営に努める。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・公共施設整備基金：公共施設に係る修繕や長寿命化などの整備資金に充てるための基金。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・文教施設整備基金：学校教育施設や文化・スポーツ・社会教育施設の整備資金に充てるための基金。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・知床・羅臼まちづくり基金：ふるさと納税等の寄附金を財源とした基金。産業振興や医療推進、教育等の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項目の使途事業がある。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・地域福祉基金：在宅福祉の普及及び向上、健康及び生きがいづくりの推進、その他の地域福祉の推進を図るために民間が行う事業の支援に要する経費に充てるための基金。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・社会福祉基金：社会福祉事業資金に充てるための基金。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・公共施設整備基金：町営住宅長寿命化事業や各公共施設の工事及び修繕等に伴い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・文教施設整備基金：羅臼幼稚園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改修事業や学校施設の工事及び修繕等に伴い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・知床・羅臼まちづくり基金：当該基金に係る使途事業実施のため、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百万円の取崩しをしたが、ふるさと納税の寄附実績に伴い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百万を積み立てたことにより、増額となった。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・地域福祉基金：取崩しは行っておらず、積み立ても利子分のみのため増減はない。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・社会福祉基金：取崩しは行っておらず、積み立ても利子分のみのため増減はない。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文教施設及び公共施設の老朽化が著しい状況となっており、施設の整備資金等のために基金の取崩しが行われているため、公共施設整備基金においては減少傾向にあり、更なる取崩しの可能性もあることから、計画的な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百万円の増加となった。財政調整基金は今後の財政運営において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百万程度の積立額の維持を目標としていることから積立を行った。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今後も目標としている積立額の維持を図れるよう引き続き財政の健全化に努める。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百万円の積立を行ったことで百万円の増加となった。例年、当該年度元利償還金の内、過疎対策事業債のソフト事業分償還額の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を取り崩し、当該年度で借り入れる過疎対策事業債のソフト事業分の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を積み立てていること。併せて今後の元利償還金の増加も考慮して積戻しを行った。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は大型事業に対する起債の借り入れが増加しており、今後も公共施設等総合管理計画に基づく公共施設等の改修及び新設に伴う起債の借り入れが予定されていることから、元利償還金の更なる増加が予想されるため、積立額を増加して計画的な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北海道羅臼町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4,267
4,170
397.72
5,777,792
5,546,244
215,884
2,984,934
5,714,652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前年度数値から横ばいとなっているが類似団体平均は上回っており、北海道平均についても同程度であるものの、基幹産業の低迷に加え、人口減少等により、全国平均と比較すると低い水準にある。</a:t>
          </a:r>
        </a:p>
        <a:p>
          <a:r>
            <a:rPr kumimoji="1" lang="ja-JP" altLang="en-US" sz="1300">
              <a:latin typeface="ＭＳ Ｐゴシック" panose="020B0600070205080204" pitchFamily="50" charset="-128"/>
              <a:ea typeface="ＭＳ Ｐゴシック" panose="020B0600070205080204" pitchFamily="50" charset="-128"/>
            </a:rPr>
            <a:t>　今後も更なる町税徴収の強化等の自主財源確保に努める。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の増加となった。その要因としては、歳出において賃金上昇による人件費や物価高騰による物件費、元利償還金などの増加が考えられる。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全国、北海道平均は下回っており、類似団体においては平均と同様の結果となっている。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今後も人件費や物価高騰による物件費の増加、元利償還金の増加による公債費の増加が予想されることから、引き続き経常経費の抑制や自主財源の確保に努める。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64</xdr:row>
      <xdr:rowOff>35348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03044"/>
          <a:ext cx="8382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1694</xdr:rowOff>
    </xdr:from>
    <xdr:to>
      <xdr:col>19</xdr:col>
      <xdr:colOff>133350</xdr:colOff>
      <xdr:row>63</xdr:row>
      <xdr:rowOff>82127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030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63</xdr:row>
      <xdr:rowOff>82127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904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90437"/>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31327</xdr:rowOff>
    </xdr:from>
    <xdr:to>
      <xdr:col>15</xdr:col>
      <xdr:colOff>133350</xdr:colOff>
      <xdr:row>63</xdr:row>
      <xdr:rowOff>132927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143104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人件費や物価高騰による物件費の増加に加え、人口減少により人口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人当たりの決算額は増加となっている。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次年度以降も人件費や物価高騰による物件費の増加、人口減少が予想されるため、人口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人当たりの決算額が増加となる可能性がある。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154947</xdr:rowOff>
    </xdr:from>
    <xdr:to>
      <xdr:col>23</xdr:col>
      <xdr:colOff>133350</xdr:colOff>
      <xdr:row>82</xdr:row>
      <xdr:rowOff>6086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2397"/>
          <a:ext cx="8382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135094</xdr:rowOff>
    </xdr:from>
    <xdr:to>
      <xdr:col>19</xdr:col>
      <xdr:colOff>133350</xdr:colOff>
      <xdr:row>81</xdr:row>
      <xdr:rowOff>154947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22544"/>
          <a:ext cx="889000" cy="1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132564</xdr:rowOff>
    </xdr:from>
    <xdr:to>
      <xdr:col>15</xdr:col>
      <xdr:colOff>82550</xdr:colOff>
      <xdr:row>81</xdr:row>
      <xdr:rowOff>135094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20014"/>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93579</xdr:rowOff>
    </xdr:from>
    <xdr:to>
      <xdr:col>11</xdr:col>
      <xdr:colOff>31750</xdr:colOff>
      <xdr:row>81</xdr:row>
      <xdr:rowOff>132564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1029"/>
          <a:ext cx="889000" cy="3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126736</xdr:rowOff>
    </xdr:from>
    <xdr:to>
      <xdr:col>23</xdr:col>
      <xdr:colOff>184150</xdr:colOff>
      <xdr:row>82</xdr:row>
      <xdr:rowOff>56886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48013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104147</xdr:rowOff>
    </xdr:from>
    <xdr:to>
      <xdr:col>19</xdr:col>
      <xdr:colOff>184150</xdr:colOff>
      <xdr:row>82</xdr:row>
      <xdr:rowOff>34297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44474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0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84294</xdr:rowOff>
    </xdr:from>
    <xdr:to>
      <xdr:col>15</xdr:col>
      <xdr:colOff>133350</xdr:colOff>
      <xdr:row>82</xdr:row>
      <xdr:rowOff>14444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24621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81764</xdr:rowOff>
    </xdr:from>
    <xdr:to>
      <xdr:col>11</xdr:col>
      <xdr:colOff>82550</xdr:colOff>
      <xdr:row>82</xdr:row>
      <xdr:rowOff>11914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22091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42779</xdr:rowOff>
    </xdr:from>
    <xdr:to>
      <xdr:col>7</xdr:col>
      <xdr:colOff>31750</xdr:colOff>
      <xdr:row>81</xdr:row>
      <xdr:rowOff>144379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154556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％の増加となり、類似団体平均を上回る状況が続いている。数値が増加となった要因は、基本給の増加や採用・退職人数と経験年数の変動によるものと考えられる。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53087</xdr:rowOff>
    </xdr:from>
    <xdr:to>
      <xdr:col>81</xdr:col>
      <xdr:colOff>44450</xdr:colOff>
      <xdr:row>88</xdr:row>
      <xdr:rowOff>77215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40687"/>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53087</xdr:rowOff>
    </xdr:from>
    <xdr:to>
      <xdr:col>77</xdr:col>
      <xdr:colOff>44450</xdr:colOff>
      <xdr:row>88</xdr:row>
      <xdr:rowOff>62737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40687"/>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62737</xdr:rowOff>
    </xdr:from>
    <xdr:to>
      <xdr:col>72</xdr:col>
      <xdr:colOff>203200</xdr:colOff>
      <xdr:row>88</xdr:row>
      <xdr:rowOff>159258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5033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135128</xdr:rowOff>
    </xdr:from>
    <xdr:to>
      <xdr:col>68</xdr:col>
      <xdr:colOff>152400</xdr:colOff>
      <xdr:row>88</xdr:row>
      <xdr:rowOff>159258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227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8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109238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26415</xdr:rowOff>
    </xdr:from>
    <xdr:to>
      <xdr:col>81</xdr:col>
      <xdr:colOff>95250</xdr:colOff>
      <xdr:row>88</xdr:row>
      <xdr:rowOff>128015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169942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2287</xdr:rowOff>
    </xdr:from>
    <xdr:to>
      <xdr:col>77</xdr:col>
      <xdr:colOff>95250</xdr:colOff>
      <xdr:row>88</xdr:row>
      <xdr:rowOff>103887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88664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7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108458</xdr:rowOff>
    </xdr:from>
    <xdr:to>
      <xdr:col>68</xdr:col>
      <xdr:colOff>203200</xdr:colOff>
      <xdr:row>89</xdr:row>
      <xdr:rowOff>38608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23385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84328</xdr:rowOff>
    </xdr:from>
    <xdr:to>
      <xdr:col>64</xdr:col>
      <xdr:colOff>152400</xdr:colOff>
      <xdr:row>89</xdr:row>
      <xdr:rowOff>14478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170705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職員数は若干の減少となったものの、それ以上に人口の減少が多かったことにより、人口千人当たりの職員数は若干の増加となった。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退職延長や年齢層の平準化等も考慮しつつ、定員管理適正化計画に基づいて、人員の適正配置に努める。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136599</xdr:rowOff>
    </xdr:from>
    <xdr:to>
      <xdr:col>81</xdr:col>
      <xdr:colOff>44450</xdr:colOff>
      <xdr:row>60</xdr:row>
      <xdr:rowOff>142029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23599"/>
          <a:ext cx="8382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136599</xdr:rowOff>
    </xdr:from>
    <xdr:to>
      <xdr:col>77</xdr:col>
      <xdr:colOff>44450</xdr:colOff>
      <xdr:row>60</xdr:row>
      <xdr:rowOff>156104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23599"/>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123730</xdr:rowOff>
    </xdr:from>
    <xdr:to>
      <xdr:col>72</xdr:col>
      <xdr:colOff>203200</xdr:colOff>
      <xdr:row>60</xdr:row>
      <xdr:rowOff>156104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10730"/>
          <a:ext cx="889000" cy="3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123730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95648"/>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91229</xdr:rowOff>
    </xdr:from>
    <xdr:to>
      <xdr:col>81</xdr:col>
      <xdr:colOff>95250</xdr:colOff>
      <xdr:row>61</xdr:row>
      <xdr:rowOff>21379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107756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85799</xdr:rowOff>
    </xdr:from>
    <xdr:to>
      <xdr:col>77</xdr:col>
      <xdr:colOff>95250</xdr:colOff>
      <xdr:row>61</xdr:row>
      <xdr:rowOff>15949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26126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41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105304</xdr:rowOff>
    </xdr:from>
    <xdr:to>
      <xdr:col>73</xdr:col>
      <xdr:colOff>44450</xdr:colOff>
      <xdr:row>61</xdr:row>
      <xdr:rowOff>35454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45631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72930</xdr:rowOff>
    </xdr:from>
    <xdr:to>
      <xdr:col>68</xdr:col>
      <xdr:colOff>203200</xdr:colOff>
      <xdr:row>61</xdr:row>
      <xdr:rowOff>3080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2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169625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1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今年度の実質公債費比率は昨年度から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％の増加となり、全国、北海道、類似団体平均を上回る結果となった。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今後も公共施設等総合管理計画に基づく公共施設等の改修及び新設に伴う起債借り入れが予想されるため、数値の増加が考えられる。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95504</xdr:rowOff>
    </xdr:from>
    <xdr:to>
      <xdr:col>81</xdr:col>
      <xdr:colOff>44450</xdr:colOff>
      <xdr:row>41</xdr:row>
      <xdr:rowOff>109982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2495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95504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1530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85852</xdr:rowOff>
    </xdr:from>
    <xdr:to>
      <xdr:col>72</xdr:col>
      <xdr:colOff>203200</xdr:colOff>
      <xdr:row>41</xdr:row>
      <xdr:rowOff>90678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1530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90678</xdr:rowOff>
    </xdr:from>
    <xdr:to>
      <xdr:col>68</xdr:col>
      <xdr:colOff>152400</xdr:colOff>
      <xdr:row>41</xdr:row>
      <xdr:rowOff>90678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20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121429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126255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将来負担比率はマイナスとなっているが、公共施設等総合管理計画に基づく公共施設等の改修及び新設に伴う起債借り入れが予想されるため、将来負担比率は増加していくものと考えられる。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今後も充当財源の確保や有利な起債の活用を継続し、財政の健全化を図る。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北海道羅臼町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4,267
4,170
397.72
5,777,792
5,546,244
215,884
2,984,934
5,714,652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人件費の経常経費増加に伴い経常収支比率は、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％に増加しており、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増加の要因は、人事院勧告に準じた基本給の増加によることが考えられる。全国、北海道、類似団体平均を上回っている要因は、当町の面積や道路が少ないなどの地域実情から標準財政規模が小さく、総支出が少ないことなどにより、人件費の割合が大きくなっていることが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54610</xdr:rowOff>
    </xdr:from>
    <xdr:to>
      <xdr:col>24</xdr:col>
      <xdr:colOff>25400</xdr:colOff>
      <xdr:row>36</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2681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37</xdr:row>
      <xdr:rowOff>1270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2681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100330</xdr:rowOff>
    </xdr:from>
    <xdr:to>
      <xdr:col>15</xdr:col>
      <xdr:colOff>98425</xdr:colOff>
      <xdr:row>37</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2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100330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253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xdr:rowOff>
    </xdr:from>
    <xdr:to>
      <xdr:col>20</xdr:col>
      <xdr:colOff>38100</xdr:colOff>
      <xdr:row>36</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6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49530</xdr:rowOff>
    </xdr:from>
    <xdr:to>
      <xdr:col>11</xdr:col>
      <xdr:colOff>60325</xdr:colOff>
      <xdr:row>36</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物件費の経常経費増加に伴い経常収支比率は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％の増加となり、類似団体平均を上回った。増加の要因は、物価高騰に伴う消耗品や燃料費、委託料等の増加が考えられる。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今後も物価高騰が継続することが考えられることから、物件費は増加することが予想される。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3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78994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3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145288</xdr:rowOff>
    </xdr:from>
    <xdr:to>
      <xdr:col>73</xdr:col>
      <xdr:colOff>180975</xdr:colOff>
      <xdr:row>17</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884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84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扶助費の経常経費増加に伴い経常収支比率は、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％の増加となった。増加の要因は子ども医療費無償化に伴う扶助費が増加されたことにより充当一般財源が増加となったことが考えられる。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03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全国、北海道、類似団体平均をいずれも下回っている状況である。内容については、維持補修費によるものであり、例年ほぼ横ばいの決算額となっている。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165100</xdr:rowOff>
    </xdr:from>
    <xdr:to>
      <xdr:col>82</xdr:col>
      <xdr:colOff>107950</xdr:colOff>
      <xdr:row>53</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080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165100</xdr:rowOff>
    </xdr:from>
    <xdr:to>
      <xdr:col>78</xdr:col>
      <xdr:colOff>69850</xdr:colOff>
      <xdr:row>52</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08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xdr:rowOff>
    </xdr:from>
    <xdr:to>
      <xdr:col>69</xdr:col>
      <xdr:colOff>92075</xdr:colOff>
      <xdr:row>53</xdr:row>
      <xdr:rowOff>8890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08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121920</xdr:rowOff>
    </xdr:from>
    <xdr:to>
      <xdr:col>82</xdr:col>
      <xdr:colOff>158750</xdr:colOff>
      <xdr:row>53</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30497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114300</xdr:rowOff>
    </xdr:from>
    <xdr:to>
      <xdr:col>78</xdr:col>
      <xdr:colOff>120650</xdr:colOff>
      <xdr:row>53</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54627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114300</xdr:rowOff>
    </xdr:from>
    <xdr:to>
      <xdr:col>74</xdr:col>
      <xdr:colOff>31750</xdr:colOff>
      <xdr:row>53</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121920</xdr:rowOff>
    </xdr:from>
    <xdr:to>
      <xdr:col>69</xdr:col>
      <xdr:colOff>142875</xdr:colOff>
      <xdr:row>53</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62247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129540</xdr:rowOff>
    </xdr:from>
    <xdr:to>
      <xdr:col>65</xdr:col>
      <xdr:colOff>53975</xdr:colOff>
      <xdr:row>53</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69867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補助費等の経常経費増加に伴い経常収支比率は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％の増加となった。増加の要因は、一部事務組合への負担金が増加したことが考えられる。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類似団体平均を大幅に上回っている要因は一部事務組合や協議会への負担金が多額となっているためである。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38</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421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421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38</xdr:row>
      <xdr:rowOff>145288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375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39</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3752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94488</xdr:rowOff>
    </xdr:from>
    <xdr:to>
      <xdr:col>74</xdr:col>
      <xdr:colOff>31750</xdr:colOff>
      <xdr:row>39</xdr:row>
      <xdr:rowOff>24638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9415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78486</xdr:rowOff>
    </xdr:from>
    <xdr:to>
      <xdr:col>65</xdr:col>
      <xdr:colOff>53975</xdr:colOff>
      <xdr:row>40</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164863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公債費の経常経費増加に伴い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％の増加となり、類似団体平均を上回った。要因としては、体育館改修事業の償還が開始されたことが考えられる。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今後も一般廃棄物最終処分場建設事業などの大型事業に伴う償還が予定されていることから、増加となることが考えられる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029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107950</xdr:rowOff>
    </xdr:from>
    <xdr:to>
      <xdr:col>15</xdr:col>
      <xdr:colOff>98425</xdr:colOff>
      <xdr:row>76</xdr:row>
      <xdr:rowOff>149861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381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276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57150</xdr:rowOff>
    </xdr:from>
    <xdr:to>
      <xdr:col>11</xdr:col>
      <xdr:colOff>60325</xdr:colOff>
      <xdr:row>76</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168927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人件費や物件費の増加に伴い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％の増加となり、類似団体平均は下回っているものの近似値となった。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今後においても人件費や物件費の増加が想定されることから、さらに類似団体平均に近づくことが考えられる。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89444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73529"/>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56787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7352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107406</xdr:rowOff>
    </xdr:from>
    <xdr:to>
      <xdr:col>73</xdr:col>
      <xdr:colOff>180975</xdr:colOff>
      <xdr:row>77</xdr:row>
      <xdr:rowOff>56787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3760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107406</xdr:rowOff>
    </xdr:from>
    <xdr:to>
      <xdr:col>69</xdr:col>
      <xdr:colOff>92075</xdr:colOff>
      <xdr:row>78</xdr:row>
      <xdr:rowOff>113937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37606"/>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55171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8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5987</xdr:rowOff>
    </xdr:from>
    <xdr:to>
      <xdr:col>74</xdr:col>
      <xdr:colOff>31750</xdr:colOff>
      <xdr:row>77</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56606</xdr:rowOff>
    </xdr:from>
    <xdr:to>
      <xdr:col>69</xdr:col>
      <xdr:colOff>142875</xdr:colOff>
      <xdr:row>76</xdr:row>
      <xdr:rowOff>158206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168383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5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北海道羅臼町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135660</xdr:rowOff>
    </xdr:from>
    <xdr:to>
      <xdr:col>29</xdr:col>
      <xdr:colOff>127000</xdr:colOff>
      <xdr:row>20</xdr:row>
      <xdr:rowOff>12180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40835"/>
          <a:ext cx="647700" cy="47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12180</xdr:rowOff>
    </xdr:from>
    <xdr:to>
      <xdr:col>26</xdr:col>
      <xdr:colOff>50800</xdr:colOff>
      <xdr:row>20</xdr:row>
      <xdr:rowOff>16759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8805"/>
          <a:ext cx="698500" cy="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16759</xdr:rowOff>
    </xdr:from>
    <xdr:to>
      <xdr:col>22</xdr:col>
      <xdr:colOff>114300</xdr:colOff>
      <xdr:row>20</xdr:row>
      <xdr:rowOff>35560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3384"/>
          <a:ext cx="698500" cy="1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35560</xdr:rowOff>
    </xdr:from>
    <xdr:to>
      <xdr:col>18</xdr:col>
      <xdr:colOff>177800</xdr:colOff>
      <xdr:row>20</xdr:row>
      <xdr:rowOff>49545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2185"/>
          <a:ext cx="698500" cy="1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84860</xdr:rowOff>
    </xdr:from>
    <xdr:to>
      <xdr:col>29</xdr:col>
      <xdr:colOff>177800</xdr:colOff>
      <xdr:row>20</xdr:row>
      <xdr:rowOff>15010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56937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132830</xdr:rowOff>
    </xdr:from>
    <xdr:to>
      <xdr:col>26</xdr:col>
      <xdr:colOff>101600</xdr:colOff>
      <xdr:row>20</xdr:row>
      <xdr:rowOff>62980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47757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2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137409</xdr:rowOff>
    </xdr:from>
    <xdr:to>
      <xdr:col>22</xdr:col>
      <xdr:colOff>165100</xdr:colOff>
      <xdr:row>20</xdr:row>
      <xdr:rowOff>67559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2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52336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156210</xdr:rowOff>
    </xdr:from>
    <xdr:to>
      <xdr:col>19</xdr:col>
      <xdr:colOff>38100</xdr:colOff>
      <xdr:row>20</xdr:row>
      <xdr:rowOff>86360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71137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170195</xdr:rowOff>
    </xdr:from>
    <xdr:to>
      <xdr:col>15</xdr:col>
      <xdr:colOff>101600</xdr:colOff>
      <xdr:row>20</xdr:row>
      <xdr:rowOff>100345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5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85122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6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191287</xdr:rowOff>
    </xdr:from>
    <xdr:to>
      <xdr:col>29</xdr:col>
      <xdr:colOff>127000</xdr:colOff>
      <xdr:row>35</xdr:row>
      <xdr:rowOff>207573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1637"/>
          <a:ext cx="647700" cy="1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203929</xdr:rowOff>
    </xdr:from>
    <xdr:to>
      <xdr:col>26</xdr:col>
      <xdr:colOff>50800</xdr:colOff>
      <xdr:row>35</xdr:row>
      <xdr:rowOff>207573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14279"/>
          <a:ext cx="698500" cy="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203929</xdr:rowOff>
    </xdr:from>
    <xdr:to>
      <xdr:col>22</xdr:col>
      <xdr:colOff>114300</xdr:colOff>
      <xdr:row>35</xdr:row>
      <xdr:rowOff>223707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14279"/>
          <a:ext cx="698500" cy="19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223707</xdr:rowOff>
    </xdr:from>
    <xdr:to>
      <xdr:col>18</xdr:col>
      <xdr:colOff>177800</xdr:colOff>
      <xdr:row>35</xdr:row>
      <xdr:rowOff>252163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34057"/>
          <a:ext cx="698500" cy="2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140487</xdr:rowOff>
    </xdr:from>
    <xdr:to>
      <xdr:col>29</xdr:col>
      <xdr:colOff>177800</xdr:colOff>
      <xdr:row>35</xdr:row>
      <xdr:rowOff>242087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112564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156773</xdr:rowOff>
    </xdr:from>
    <xdr:to>
      <xdr:col>26</xdr:col>
      <xdr:colOff>101600</xdr:colOff>
      <xdr:row>35</xdr:row>
      <xdr:rowOff>258373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7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243150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3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153129</xdr:rowOff>
    </xdr:from>
    <xdr:to>
      <xdr:col>22</xdr:col>
      <xdr:colOff>165100</xdr:colOff>
      <xdr:row>35</xdr:row>
      <xdr:rowOff>254729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63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239506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4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172907</xdr:rowOff>
    </xdr:from>
    <xdr:to>
      <xdr:col>19</xdr:col>
      <xdr:colOff>38100</xdr:colOff>
      <xdr:row>35</xdr:row>
      <xdr:rowOff>274507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83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259284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6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201363</xdr:rowOff>
    </xdr:from>
    <xdr:to>
      <xdr:col>15</xdr:col>
      <xdr:colOff>101600</xdr:colOff>
      <xdr:row>35</xdr:row>
      <xdr:rowOff>302963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287740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9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北海道羅臼町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4,267
4,170
397.72
5,777,792
5,546,244
215,884
2,984,934
5,714,652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98116</xdr:rowOff>
    </xdr:from>
    <xdr:to>
      <xdr:col>24</xdr:col>
      <xdr:colOff>63500</xdr:colOff>
      <xdr:row>37</xdr:row>
      <xdr:rowOff>133431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41766"/>
          <a:ext cx="838200" cy="3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113328</xdr:rowOff>
    </xdr:from>
    <xdr:to>
      <xdr:col>19</xdr:col>
      <xdr:colOff>177800</xdr:colOff>
      <xdr:row>37</xdr:row>
      <xdr:rowOff>133431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56978"/>
          <a:ext cx="889000" cy="2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113328</xdr:rowOff>
    </xdr:from>
    <xdr:to>
      <xdr:col>15</xdr:col>
      <xdr:colOff>50800</xdr:colOff>
      <xdr:row>37</xdr:row>
      <xdr:rowOff>133352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6978"/>
          <a:ext cx="889000" cy="2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133352</xdr:rowOff>
    </xdr:from>
    <xdr:to>
      <xdr:col>10</xdr:col>
      <xdr:colOff>114300</xdr:colOff>
      <xdr:row>37</xdr:row>
      <xdr:rowOff>149595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7002"/>
          <a:ext cx="889000" cy="1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47316</xdr:rowOff>
    </xdr:from>
    <xdr:to>
      <xdr:col>24</xdr:col>
      <xdr:colOff>114300</xdr:colOff>
      <xdr:row>37</xdr:row>
      <xdr:rowOff>148916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25743</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6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82631</xdr:rowOff>
    </xdr:from>
    <xdr:to>
      <xdr:col>20</xdr:col>
      <xdr:colOff>38100</xdr:colOff>
      <xdr:row>38</xdr:row>
      <xdr:rowOff>12781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3908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62528</xdr:rowOff>
    </xdr:from>
    <xdr:to>
      <xdr:col>15</xdr:col>
      <xdr:colOff>101600</xdr:colOff>
      <xdr:row>37</xdr:row>
      <xdr:rowOff>164128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155255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82552</xdr:rowOff>
    </xdr:from>
    <xdr:to>
      <xdr:col>10</xdr:col>
      <xdr:colOff>165100</xdr:colOff>
      <xdr:row>38</xdr:row>
      <xdr:rowOff>12702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3829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98795</xdr:rowOff>
    </xdr:from>
    <xdr:to>
      <xdr:col>6</xdr:col>
      <xdr:colOff>38100</xdr:colOff>
      <xdr:row>38</xdr:row>
      <xdr:rowOff>28946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24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20072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116132</xdr:rowOff>
    </xdr:from>
    <xdr:to>
      <xdr:col>24</xdr:col>
      <xdr:colOff>63500</xdr:colOff>
      <xdr:row>57</xdr:row>
      <xdr:rowOff>123620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8782"/>
          <a:ext cx="838200" cy="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123620</xdr:rowOff>
    </xdr:from>
    <xdr:to>
      <xdr:col>19</xdr:col>
      <xdr:colOff>177800</xdr:colOff>
      <xdr:row>57</xdr:row>
      <xdr:rowOff>141784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6270"/>
          <a:ext cx="889000" cy="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141784</xdr:rowOff>
    </xdr:from>
    <xdr:to>
      <xdr:col>15</xdr:col>
      <xdr:colOff>50800</xdr:colOff>
      <xdr:row>57</xdr:row>
      <xdr:rowOff>167921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4434"/>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167921</xdr:rowOff>
    </xdr:from>
    <xdr:to>
      <xdr:col>10</xdr:col>
      <xdr:colOff>114300</xdr:colOff>
      <xdr:row>58</xdr:row>
      <xdr:rowOff>26321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0571"/>
          <a:ext cx="889000" cy="2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65332</xdr:rowOff>
    </xdr:from>
    <xdr:to>
      <xdr:col>24</xdr:col>
      <xdr:colOff>114300</xdr:colOff>
      <xdr:row>57</xdr:row>
      <xdr:rowOff>166932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151709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72820</xdr:rowOff>
    </xdr:from>
    <xdr:to>
      <xdr:col>20</xdr:col>
      <xdr:colOff>38100</xdr:colOff>
      <xdr:row>58</xdr:row>
      <xdr:rowOff>2970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165547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90984</xdr:rowOff>
    </xdr:from>
    <xdr:to>
      <xdr:col>15</xdr:col>
      <xdr:colOff>101600</xdr:colOff>
      <xdr:row>58</xdr:row>
      <xdr:rowOff>21134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12261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117121</xdr:rowOff>
    </xdr:from>
    <xdr:to>
      <xdr:col>10</xdr:col>
      <xdr:colOff>165100</xdr:colOff>
      <xdr:row>58</xdr:row>
      <xdr:rowOff>47271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38398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146971</xdr:rowOff>
    </xdr:from>
    <xdr:to>
      <xdr:col>6</xdr:col>
      <xdr:colOff>38100</xdr:colOff>
      <xdr:row>58</xdr:row>
      <xdr:rowOff>77121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68248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85306</xdr:rowOff>
    </xdr:from>
    <xdr:to>
      <xdr:col>24</xdr:col>
      <xdr:colOff>63500</xdr:colOff>
      <xdr:row>77</xdr:row>
      <xdr:rowOff>107386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86956"/>
          <a:ext cx="838200" cy="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107386</xdr:rowOff>
    </xdr:from>
    <xdr:to>
      <xdr:col>19</xdr:col>
      <xdr:colOff>177800</xdr:colOff>
      <xdr:row>78</xdr:row>
      <xdr:rowOff>7547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09036"/>
          <a:ext cx="889000" cy="7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62917</xdr:rowOff>
    </xdr:from>
    <xdr:to>
      <xdr:col>15</xdr:col>
      <xdr:colOff>50800</xdr:colOff>
      <xdr:row>78</xdr:row>
      <xdr:rowOff>7547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64567"/>
          <a:ext cx="889000" cy="1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62917</xdr:rowOff>
    </xdr:from>
    <xdr:to>
      <xdr:col>10</xdr:col>
      <xdr:colOff>114300</xdr:colOff>
      <xdr:row>78</xdr:row>
      <xdr:rowOff>4493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64567"/>
          <a:ext cx="889000" cy="11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34506</xdr:rowOff>
    </xdr:from>
    <xdr:to>
      <xdr:col>24</xdr:col>
      <xdr:colOff>114300</xdr:colOff>
      <xdr:row>77</xdr:row>
      <xdr:rowOff>136106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57383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56586</xdr:rowOff>
    </xdr:from>
    <xdr:to>
      <xdr:col>20</xdr:col>
      <xdr:colOff>38100</xdr:colOff>
      <xdr:row>77</xdr:row>
      <xdr:rowOff>158186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3263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0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128197</xdr:rowOff>
    </xdr:from>
    <xdr:to>
      <xdr:col>15</xdr:col>
      <xdr:colOff>101600</xdr:colOff>
      <xdr:row>78</xdr:row>
      <xdr:rowOff>58347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49474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12117</xdr:rowOff>
    </xdr:from>
    <xdr:to>
      <xdr:col>10</xdr:col>
      <xdr:colOff>165100</xdr:colOff>
      <xdr:row>77</xdr:row>
      <xdr:rowOff>113717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130244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8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125143</xdr:rowOff>
    </xdr:from>
    <xdr:to>
      <xdr:col>6</xdr:col>
      <xdr:colOff>38100</xdr:colOff>
      <xdr:row>78</xdr:row>
      <xdr:rowOff>55293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46420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1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49281</xdr:rowOff>
    </xdr:from>
    <xdr:to>
      <xdr:col>24</xdr:col>
      <xdr:colOff>63500</xdr:colOff>
      <xdr:row>96</xdr:row>
      <xdr:rowOff>76225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08481"/>
          <a:ext cx="838200" cy="2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76225</xdr:rowOff>
    </xdr:from>
    <xdr:to>
      <xdr:col>19</xdr:col>
      <xdr:colOff>177800</xdr:colOff>
      <xdr:row>96</xdr:row>
      <xdr:rowOff>111170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35425"/>
          <a:ext cx="889000" cy="3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132904</xdr:rowOff>
    </xdr:from>
    <xdr:to>
      <xdr:col>15</xdr:col>
      <xdr:colOff>50800</xdr:colOff>
      <xdr:row>96</xdr:row>
      <xdr:rowOff>111170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20654"/>
          <a:ext cx="889000" cy="14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132904</xdr:rowOff>
    </xdr:from>
    <xdr:to>
      <xdr:col>10</xdr:col>
      <xdr:colOff>114300</xdr:colOff>
      <xdr:row>96</xdr:row>
      <xdr:rowOff>165509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0654"/>
          <a:ext cx="889000" cy="20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169931</xdr:rowOff>
    </xdr:from>
    <xdr:to>
      <xdr:col>24</xdr:col>
      <xdr:colOff>114300</xdr:colOff>
      <xdr:row>96</xdr:row>
      <xdr:rowOff>100081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148358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25425</xdr:rowOff>
    </xdr:from>
    <xdr:to>
      <xdr:col>20</xdr:col>
      <xdr:colOff>38100</xdr:colOff>
      <xdr:row>96</xdr:row>
      <xdr:rowOff>127025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118152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60370</xdr:rowOff>
    </xdr:from>
    <xdr:to>
      <xdr:col>15</xdr:col>
      <xdr:colOff>101600</xdr:colOff>
      <xdr:row>96</xdr:row>
      <xdr:rowOff>161970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153097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82104</xdr:rowOff>
    </xdr:from>
    <xdr:to>
      <xdr:col>10</xdr:col>
      <xdr:colOff>165100</xdr:colOff>
      <xdr:row>96</xdr:row>
      <xdr:rowOff>12254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3381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114709</xdr:rowOff>
    </xdr:from>
    <xdr:to>
      <xdr:col>6</xdr:col>
      <xdr:colOff>38100</xdr:colOff>
      <xdr:row>97</xdr:row>
      <xdr:rowOff>44859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35986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84483</xdr:rowOff>
    </xdr:from>
    <xdr:to>
      <xdr:col>55</xdr:col>
      <xdr:colOff>0</xdr:colOff>
      <xdr:row>37</xdr:row>
      <xdr:rowOff>12063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85233"/>
          <a:ext cx="838200" cy="27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84483</xdr:rowOff>
    </xdr:from>
    <xdr:to>
      <xdr:col>50</xdr:col>
      <xdr:colOff>114300</xdr:colOff>
      <xdr:row>36</xdr:row>
      <xdr:rowOff>130535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85233"/>
          <a:ext cx="889000" cy="21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130535</xdr:rowOff>
    </xdr:from>
    <xdr:to>
      <xdr:col>45</xdr:col>
      <xdr:colOff>177800</xdr:colOff>
      <xdr:row>37</xdr:row>
      <xdr:rowOff>7314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2735"/>
          <a:ext cx="889000" cy="4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66321</xdr:rowOff>
    </xdr:from>
    <xdr:to>
      <xdr:col>41</xdr:col>
      <xdr:colOff>50800</xdr:colOff>
      <xdr:row>37</xdr:row>
      <xdr:rowOff>7314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38521"/>
          <a:ext cx="889000" cy="1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132713</xdr:rowOff>
    </xdr:from>
    <xdr:to>
      <xdr:col>55</xdr:col>
      <xdr:colOff>50800</xdr:colOff>
      <xdr:row>37</xdr:row>
      <xdr:rowOff>62863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0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111140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33683</xdr:rowOff>
    </xdr:from>
    <xdr:to>
      <xdr:col>50</xdr:col>
      <xdr:colOff>165100</xdr:colOff>
      <xdr:row>35</xdr:row>
      <xdr:rowOff>135283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3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151810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0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79735</xdr:rowOff>
    </xdr:from>
    <xdr:to>
      <xdr:col>46</xdr:col>
      <xdr:colOff>38100</xdr:colOff>
      <xdr:row>37</xdr:row>
      <xdr:rowOff>9885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26412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127964</xdr:rowOff>
    </xdr:from>
    <xdr:to>
      <xdr:col>41</xdr:col>
      <xdr:colOff>101600</xdr:colOff>
      <xdr:row>37</xdr:row>
      <xdr:rowOff>58114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74641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15521</xdr:rowOff>
    </xdr:from>
    <xdr:to>
      <xdr:col>36</xdr:col>
      <xdr:colOff>165100</xdr:colOff>
      <xdr:row>36</xdr:row>
      <xdr:rowOff>117121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108248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27164</xdr:rowOff>
    </xdr:from>
    <xdr:to>
      <xdr:col>55</xdr:col>
      <xdr:colOff>0</xdr:colOff>
      <xdr:row>58</xdr:row>
      <xdr:rowOff>133890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71264"/>
          <a:ext cx="838200" cy="10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27164</xdr:rowOff>
    </xdr:from>
    <xdr:to>
      <xdr:col>50</xdr:col>
      <xdr:colOff>114300</xdr:colOff>
      <xdr:row>58</xdr:row>
      <xdr:rowOff>82520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1264"/>
          <a:ext cx="889000" cy="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27297</xdr:rowOff>
    </xdr:from>
    <xdr:to>
      <xdr:col>45</xdr:col>
      <xdr:colOff>177800</xdr:colOff>
      <xdr:row>58</xdr:row>
      <xdr:rowOff>82520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71397"/>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27297</xdr:rowOff>
    </xdr:from>
    <xdr:to>
      <xdr:col>41</xdr:col>
      <xdr:colOff>50800</xdr:colOff>
      <xdr:row>58</xdr:row>
      <xdr:rowOff>46009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1397"/>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83090</xdr:rowOff>
    </xdr:from>
    <xdr:to>
      <xdr:col>55</xdr:col>
      <xdr:colOff>50800</xdr:colOff>
      <xdr:row>59</xdr:row>
      <xdr:rowOff>13240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169467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4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147814</xdr:rowOff>
    </xdr:from>
    <xdr:to>
      <xdr:col>50</xdr:col>
      <xdr:colOff>165100</xdr:colOff>
      <xdr:row>58</xdr:row>
      <xdr:rowOff>77964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69091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1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31720</xdr:rowOff>
    </xdr:from>
    <xdr:to>
      <xdr:col>46</xdr:col>
      <xdr:colOff>38100</xdr:colOff>
      <xdr:row>58</xdr:row>
      <xdr:rowOff>133320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124447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6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147947</xdr:rowOff>
    </xdr:from>
    <xdr:to>
      <xdr:col>41</xdr:col>
      <xdr:colOff>101600</xdr:colOff>
      <xdr:row>58</xdr:row>
      <xdr:rowOff>78097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69224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166659</xdr:rowOff>
    </xdr:from>
    <xdr:to>
      <xdr:col>36</xdr:col>
      <xdr:colOff>165100</xdr:colOff>
      <xdr:row>58</xdr:row>
      <xdr:rowOff>96809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87936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3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38154</xdr:rowOff>
    </xdr:from>
    <xdr:to>
      <xdr:col>55</xdr:col>
      <xdr:colOff>0</xdr:colOff>
      <xdr:row>79</xdr:row>
      <xdr:rowOff>43737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2704"/>
          <a:ext cx="838200" cy="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37976</xdr:rowOff>
    </xdr:from>
    <xdr:to>
      <xdr:col>50</xdr:col>
      <xdr:colOff>114300</xdr:colOff>
      <xdr:row>79</xdr:row>
      <xdr:rowOff>38154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2526"/>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34624</xdr:rowOff>
    </xdr:from>
    <xdr:to>
      <xdr:col>45</xdr:col>
      <xdr:colOff>177800</xdr:colOff>
      <xdr:row>79</xdr:row>
      <xdr:rowOff>37976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9174"/>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10540</xdr:rowOff>
    </xdr:from>
    <xdr:to>
      <xdr:col>41</xdr:col>
      <xdr:colOff>50800</xdr:colOff>
      <xdr:row>79</xdr:row>
      <xdr:rowOff>34624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5090"/>
          <a:ext cx="889000" cy="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164387</xdr:rowOff>
    </xdr:from>
    <xdr:to>
      <xdr:col>55</xdr:col>
      <xdr:colOff>50800</xdr:colOff>
      <xdr:row>79</xdr:row>
      <xdr:rowOff>94537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79314</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158804</xdr:rowOff>
    </xdr:from>
    <xdr:to>
      <xdr:col>50</xdr:col>
      <xdr:colOff>165100</xdr:colOff>
      <xdr:row>79</xdr:row>
      <xdr:rowOff>88954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80081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158626</xdr:rowOff>
    </xdr:from>
    <xdr:to>
      <xdr:col>46</xdr:col>
      <xdr:colOff>38100</xdr:colOff>
      <xdr:row>79</xdr:row>
      <xdr:rowOff>88776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79903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155274</xdr:rowOff>
    </xdr:from>
    <xdr:to>
      <xdr:col>41</xdr:col>
      <xdr:colOff>101600</xdr:colOff>
      <xdr:row>79</xdr:row>
      <xdr:rowOff>85424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76551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131190</xdr:rowOff>
    </xdr:from>
    <xdr:to>
      <xdr:col>36</xdr:col>
      <xdr:colOff>165100</xdr:colOff>
      <xdr:row>79</xdr:row>
      <xdr:rowOff>61340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52467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79862</xdr:rowOff>
    </xdr:from>
    <xdr:to>
      <xdr:col>55</xdr:col>
      <xdr:colOff>0</xdr:colOff>
      <xdr:row>98</xdr:row>
      <xdr:rowOff>79930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10512"/>
          <a:ext cx="838200" cy="1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79862</xdr:rowOff>
    </xdr:from>
    <xdr:to>
      <xdr:col>50</xdr:col>
      <xdr:colOff>114300</xdr:colOff>
      <xdr:row>98</xdr:row>
      <xdr:rowOff>2384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10512"/>
          <a:ext cx="889000" cy="9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86649</xdr:rowOff>
    </xdr:from>
    <xdr:to>
      <xdr:col>45</xdr:col>
      <xdr:colOff>177800</xdr:colOff>
      <xdr:row>98</xdr:row>
      <xdr:rowOff>2384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17299"/>
          <a:ext cx="889000" cy="8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86649</xdr:rowOff>
    </xdr:from>
    <xdr:to>
      <xdr:col>41</xdr:col>
      <xdr:colOff>50800</xdr:colOff>
      <xdr:row>97</xdr:row>
      <xdr:rowOff>142331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17299"/>
          <a:ext cx="889000" cy="5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29130</xdr:rowOff>
    </xdr:from>
    <xdr:to>
      <xdr:col>55</xdr:col>
      <xdr:colOff>50800</xdr:colOff>
      <xdr:row>98</xdr:row>
      <xdr:rowOff>130730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7557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29062</xdr:rowOff>
    </xdr:from>
    <xdr:to>
      <xdr:col>50</xdr:col>
      <xdr:colOff>165100</xdr:colOff>
      <xdr:row>97</xdr:row>
      <xdr:rowOff>130662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147189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3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123034</xdr:rowOff>
    </xdr:from>
    <xdr:to>
      <xdr:col>46</xdr:col>
      <xdr:colOff>38100</xdr:colOff>
      <xdr:row>98</xdr:row>
      <xdr:rowOff>53184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69711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35849</xdr:rowOff>
    </xdr:from>
    <xdr:to>
      <xdr:col>41</xdr:col>
      <xdr:colOff>101600</xdr:colOff>
      <xdr:row>97</xdr:row>
      <xdr:rowOff>137449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6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153976</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91531</xdr:rowOff>
    </xdr:from>
    <xdr:to>
      <xdr:col>36</xdr:col>
      <xdr:colOff>165100</xdr:colOff>
      <xdr:row>98</xdr:row>
      <xdr:rowOff>21681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38208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9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122713</xdr:rowOff>
    </xdr:from>
    <xdr:to>
      <xdr:col>85</xdr:col>
      <xdr:colOff>127000</xdr:colOff>
      <xdr:row>77</xdr:row>
      <xdr:rowOff>151961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24363"/>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151961</xdr:rowOff>
    </xdr:from>
    <xdr:to>
      <xdr:col>81</xdr:col>
      <xdr:colOff>50800</xdr:colOff>
      <xdr:row>77</xdr:row>
      <xdr:rowOff>169108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3611"/>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169108</xdr:rowOff>
    </xdr:from>
    <xdr:to>
      <xdr:col>76</xdr:col>
      <xdr:colOff>114300</xdr:colOff>
      <xdr:row>78</xdr:row>
      <xdr:rowOff>7677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70758"/>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7677</xdr:rowOff>
    </xdr:from>
    <xdr:to>
      <xdr:col>71</xdr:col>
      <xdr:colOff>177800</xdr:colOff>
      <xdr:row>78</xdr:row>
      <xdr:rowOff>68266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80777"/>
          <a:ext cx="8890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71913</xdr:rowOff>
    </xdr:from>
    <xdr:to>
      <xdr:col>85</xdr:col>
      <xdr:colOff>177800</xdr:colOff>
      <xdr:row>78</xdr:row>
      <xdr:rowOff>2063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50340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101161</xdr:rowOff>
    </xdr:from>
    <xdr:to>
      <xdr:col>81</xdr:col>
      <xdr:colOff>101600</xdr:colOff>
      <xdr:row>78</xdr:row>
      <xdr:rowOff>31311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22438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9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118308</xdr:rowOff>
    </xdr:from>
    <xdr:to>
      <xdr:col>76</xdr:col>
      <xdr:colOff>165100</xdr:colOff>
      <xdr:row>78</xdr:row>
      <xdr:rowOff>48458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39585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41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128327</xdr:rowOff>
    </xdr:from>
    <xdr:to>
      <xdr:col>72</xdr:col>
      <xdr:colOff>38100</xdr:colOff>
      <xdr:row>78</xdr:row>
      <xdr:rowOff>58477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49604</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2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17466</xdr:rowOff>
    </xdr:from>
    <xdr:to>
      <xdr:col>67</xdr:col>
      <xdr:colOff>101600</xdr:colOff>
      <xdr:row>78</xdr:row>
      <xdr:rowOff>119066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110193</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83648</xdr:rowOff>
    </xdr:from>
    <xdr:to>
      <xdr:col>85</xdr:col>
      <xdr:colOff>127000</xdr:colOff>
      <xdr:row>97</xdr:row>
      <xdr:rowOff>131542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14298"/>
          <a:ext cx="838200" cy="4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83648</xdr:rowOff>
    </xdr:from>
    <xdr:to>
      <xdr:col>81</xdr:col>
      <xdr:colOff>50800</xdr:colOff>
      <xdr:row>97</xdr:row>
      <xdr:rowOff>151233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14298"/>
          <a:ext cx="889000" cy="6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151233</xdr:rowOff>
    </xdr:from>
    <xdr:to>
      <xdr:col>76</xdr:col>
      <xdr:colOff>114300</xdr:colOff>
      <xdr:row>98</xdr:row>
      <xdr:rowOff>18103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81883"/>
          <a:ext cx="889000" cy="3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18103</xdr:rowOff>
    </xdr:from>
    <xdr:to>
      <xdr:col>71</xdr:col>
      <xdr:colOff>177800</xdr:colOff>
      <xdr:row>98</xdr:row>
      <xdr:rowOff>55891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0203"/>
          <a:ext cx="889000" cy="3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80742</xdr:rowOff>
    </xdr:from>
    <xdr:to>
      <xdr:col>85</xdr:col>
      <xdr:colOff>177800</xdr:colOff>
      <xdr:row>98</xdr:row>
      <xdr:rowOff>10892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103619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2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32848</xdr:rowOff>
    </xdr:from>
    <xdr:to>
      <xdr:col>81</xdr:col>
      <xdr:colOff>101600</xdr:colOff>
      <xdr:row>97</xdr:row>
      <xdr:rowOff>134448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150975</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3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100433</xdr:rowOff>
    </xdr:from>
    <xdr:to>
      <xdr:col>76</xdr:col>
      <xdr:colOff>165100</xdr:colOff>
      <xdr:row>98</xdr:row>
      <xdr:rowOff>30583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47110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06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138753</xdr:rowOff>
    </xdr:from>
    <xdr:to>
      <xdr:col>72</xdr:col>
      <xdr:colOff>38100</xdr:colOff>
      <xdr:row>98</xdr:row>
      <xdr:rowOff>68903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6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60030</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5091</xdr:rowOff>
    </xdr:from>
    <xdr:to>
      <xdr:col>67</xdr:col>
      <xdr:colOff>101600</xdr:colOff>
      <xdr:row>98</xdr:row>
      <xdr:rowOff>106691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123218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67087</xdr:rowOff>
    </xdr:from>
    <xdr:to>
      <xdr:col>116</xdr:col>
      <xdr:colOff>63500</xdr:colOff>
      <xdr:row>77</xdr:row>
      <xdr:rowOff>74823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68737"/>
          <a:ext cx="8382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66182</xdr:rowOff>
    </xdr:from>
    <xdr:to>
      <xdr:col>111</xdr:col>
      <xdr:colOff>177800</xdr:colOff>
      <xdr:row>77</xdr:row>
      <xdr:rowOff>74823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267832"/>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62982</xdr:rowOff>
    </xdr:from>
    <xdr:to>
      <xdr:col>107</xdr:col>
      <xdr:colOff>50800</xdr:colOff>
      <xdr:row>77</xdr:row>
      <xdr:rowOff>66182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2646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56445</xdr:rowOff>
    </xdr:from>
    <xdr:to>
      <xdr:col>102</xdr:col>
      <xdr:colOff>114300</xdr:colOff>
      <xdr:row>77</xdr:row>
      <xdr:rowOff>62982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58095"/>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16287</xdr:rowOff>
    </xdr:from>
    <xdr:to>
      <xdr:col>116</xdr:col>
      <xdr:colOff>114300</xdr:colOff>
      <xdr:row>77</xdr:row>
      <xdr:rowOff>117887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166164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24023</xdr:rowOff>
    </xdr:from>
    <xdr:to>
      <xdr:col>112</xdr:col>
      <xdr:colOff>38100</xdr:colOff>
      <xdr:row>77</xdr:row>
      <xdr:rowOff>125623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116750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15382</xdr:rowOff>
    </xdr:from>
    <xdr:to>
      <xdr:col>107</xdr:col>
      <xdr:colOff>101600</xdr:colOff>
      <xdr:row>77</xdr:row>
      <xdr:rowOff>116982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108109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0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12182</xdr:rowOff>
    </xdr:from>
    <xdr:to>
      <xdr:col>102</xdr:col>
      <xdr:colOff>165100</xdr:colOff>
      <xdr:row>77</xdr:row>
      <xdr:rowOff>113782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104909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0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5645</xdr:rowOff>
    </xdr:from>
    <xdr:to>
      <xdr:col>98</xdr:col>
      <xdr:colOff>38100</xdr:colOff>
      <xdr:row>77</xdr:row>
      <xdr:rowOff>107245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98372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人件費は類似団体平均を下回っているが、昨年度から増加となっている。要因としては人事院勧告に伴う基本給の増加が考えられる。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物件費は類似団体平均を下回っているが、昨年度から増加となっている。要因としては物価高騰に伴う消耗品や燃料費、委託料などの増加が考えられる。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維持補修費は類似団体平均を上回っており、昨年度よりも増加となっている。要因としては物価高騰に修繕料、除雪委託料の増加が考えられる。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補助費等は類似団体平均を下回っており、昨年度よりも減少となっている。要因としてはふるさと納税返礼に伴う報償費の減少が考えられる。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普通建設事業費は新規整備・更新整備ともに類似団体平均を下回っており、昨年度よりも減少となっている。要因としては町営住宅長寿命化工事や温泉設備改修工事の終了に伴う減少が考えられる。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公債費は類似団体平均を下回っているが、昨年度から増加となっている。要因としては体育館改修事業に伴う元金償還が開始されたことが考えられる。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北海道羅臼町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4,267
4,170
397.72
5,777,792
5,546,244
215,884
2,984,934
5,714,652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132137</xdr:rowOff>
    </xdr:from>
    <xdr:to>
      <xdr:col>24</xdr:col>
      <xdr:colOff>63500</xdr:colOff>
      <xdr:row>38</xdr:row>
      <xdr:rowOff>28829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75787"/>
          <a:ext cx="838200" cy="6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28829</xdr:rowOff>
    </xdr:from>
    <xdr:to>
      <xdr:col>19</xdr:col>
      <xdr:colOff>177800</xdr:colOff>
      <xdr:row>38</xdr:row>
      <xdr:rowOff>37859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3929"/>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37859</xdr:rowOff>
    </xdr:from>
    <xdr:to>
      <xdr:col>15</xdr:col>
      <xdr:colOff>50800</xdr:colOff>
      <xdr:row>38</xdr:row>
      <xdr:rowOff>48679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52959"/>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45898</xdr:rowOff>
    </xdr:from>
    <xdr:to>
      <xdr:col>10</xdr:col>
      <xdr:colOff>114300</xdr:colOff>
      <xdr:row>38</xdr:row>
      <xdr:rowOff>48679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60998"/>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81337</xdr:rowOff>
    </xdr:from>
    <xdr:to>
      <xdr:col>24</xdr:col>
      <xdr:colOff>114300</xdr:colOff>
      <xdr:row>38</xdr:row>
      <xdr:rowOff>11488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24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167714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149479</xdr:rowOff>
    </xdr:from>
    <xdr:to>
      <xdr:col>20</xdr:col>
      <xdr:colOff>38100</xdr:colOff>
      <xdr:row>38</xdr:row>
      <xdr:rowOff>79629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70756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158509</xdr:rowOff>
    </xdr:from>
    <xdr:to>
      <xdr:col>15</xdr:col>
      <xdr:colOff>101600</xdr:colOff>
      <xdr:row>38</xdr:row>
      <xdr:rowOff>88658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021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79786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9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169329</xdr:rowOff>
    </xdr:from>
    <xdr:to>
      <xdr:col>10</xdr:col>
      <xdr:colOff>165100</xdr:colOff>
      <xdr:row>38</xdr:row>
      <xdr:rowOff>99479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1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90606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60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166548</xdr:rowOff>
    </xdr:from>
    <xdr:to>
      <xdr:col>6</xdr:col>
      <xdr:colOff>38100</xdr:colOff>
      <xdr:row>38</xdr:row>
      <xdr:rowOff>96698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87825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6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86519</xdr:rowOff>
    </xdr:from>
    <xdr:to>
      <xdr:col>24</xdr:col>
      <xdr:colOff>63500</xdr:colOff>
      <xdr:row>57</xdr:row>
      <xdr:rowOff>115305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59169"/>
          <a:ext cx="838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86519</xdr:rowOff>
    </xdr:from>
    <xdr:to>
      <xdr:col>19</xdr:col>
      <xdr:colOff>177800</xdr:colOff>
      <xdr:row>57</xdr:row>
      <xdr:rowOff>116036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59169"/>
          <a:ext cx="889000" cy="2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116036</xdr:rowOff>
    </xdr:from>
    <xdr:to>
      <xdr:col>15</xdr:col>
      <xdr:colOff>50800</xdr:colOff>
      <xdr:row>57</xdr:row>
      <xdr:rowOff>129142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868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129142</xdr:rowOff>
    </xdr:from>
    <xdr:to>
      <xdr:col>10</xdr:col>
      <xdr:colOff>114300</xdr:colOff>
      <xdr:row>57</xdr:row>
      <xdr:rowOff>141653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01792"/>
          <a:ext cx="8890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64505</xdr:rowOff>
    </xdr:from>
    <xdr:to>
      <xdr:col>24</xdr:col>
      <xdr:colOff>114300</xdr:colOff>
      <xdr:row>57</xdr:row>
      <xdr:rowOff>166105</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23882</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35719</xdr:rowOff>
    </xdr:from>
    <xdr:to>
      <xdr:col>20</xdr:col>
      <xdr:colOff>38100</xdr:colOff>
      <xdr:row>57</xdr:row>
      <xdr:rowOff>137319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153846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8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65236</xdr:rowOff>
    </xdr:from>
    <xdr:to>
      <xdr:col>15</xdr:col>
      <xdr:colOff>101600</xdr:colOff>
      <xdr:row>57</xdr:row>
      <xdr:rowOff>166836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11913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13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78342</xdr:rowOff>
    </xdr:from>
    <xdr:to>
      <xdr:col>10</xdr:col>
      <xdr:colOff>165100</xdr:colOff>
      <xdr:row>58</xdr:row>
      <xdr:rowOff>8492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25019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90853</xdr:rowOff>
    </xdr:from>
    <xdr:to>
      <xdr:col>6</xdr:col>
      <xdr:colOff>38100</xdr:colOff>
      <xdr:row>58</xdr:row>
      <xdr:rowOff>21003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12130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96796</xdr:rowOff>
    </xdr:from>
    <xdr:to>
      <xdr:col>24</xdr:col>
      <xdr:colOff>63500</xdr:colOff>
      <xdr:row>78</xdr:row>
      <xdr:rowOff>145754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69896"/>
          <a:ext cx="8382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139886</xdr:rowOff>
    </xdr:from>
    <xdr:to>
      <xdr:col>19</xdr:col>
      <xdr:colOff>177800</xdr:colOff>
      <xdr:row>78</xdr:row>
      <xdr:rowOff>145754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512986"/>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106993</xdr:rowOff>
    </xdr:from>
    <xdr:to>
      <xdr:col>15</xdr:col>
      <xdr:colOff>50800</xdr:colOff>
      <xdr:row>78</xdr:row>
      <xdr:rowOff>139886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80093"/>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106993</xdr:rowOff>
    </xdr:from>
    <xdr:to>
      <xdr:col>10</xdr:col>
      <xdr:colOff>114300</xdr:colOff>
      <xdr:row>79</xdr:row>
      <xdr:rowOff>20757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80093"/>
          <a:ext cx="889000" cy="8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45996</xdr:rowOff>
    </xdr:from>
    <xdr:to>
      <xdr:col>24</xdr:col>
      <xdr:colOff>114300</xdr:colOff>
      <xdr:row>78</xdr:row>
      <xdr:rowOff>147596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132373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3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94954</xdr:rowOff>
    </xdr:from>
    <xdr:to>
      <xdr:col>20</xdr:col>
      <xdr:colOff>38100</xdr:colOff>
      <xdr:row>79</xdr:row>
      <xdr:rowOff>25104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16231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6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89086</xdr:rowOff>
    </xdr:from>
    <xdr:to>
      <xdr:col>15</xdr:col>
      <xdr:colOff>101600</xdr:colOff>
      <xdr:row>79</xdr:row>
      <xdr:rowOff>19236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10363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56193</xdr:rowOff>
    </xdr:from>
    <xdr:to>
      <xdr:col>10</xdr:col>
      <xdr:colOff>165100</xdr:colOff>
      <xdr:row>78</xdr:row>
      <xdr:rowOff>157793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2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148920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22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141407</xdr:rowOff>
    </xdr:from>
    <xdr:to>
      <xdr:col>6</xdr:col>
      <xdr:colOff>38100</xdr:colOff>
      <xdr:row>79</xdr:row>
      <xdr:rowOff>71557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62684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0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130319</xdr:rowOff>
    </xdr:from>
    <xdr:to>
      <xdr:col>24</xdr:col>
      <xdr:colOff>63500</xdr:colOff>
      <xdr:row>97</xdr:row>
      <xdr:rowOff>49501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18069"/>
          <a:ext cx="838200" cy="26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130319</xdr:rowOff>
    </xdr:from>
    <xdr:to>
      <xdr:col>19</xdr:col>
      <xdr:colOff>177800</xdr:colOff>
      <xdr:row>97</xdr:row>
      <xdr:rowOff>9497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18069"/>
          <a:ext cx="889000" cy="2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9497</xdr:rowOff>
    </xdr:from>
    <xdr:to>
      <xdr:col>15</xdr:col>
      <xdr:colOff>50800</xdr:colOff>
      <xdr:row>97</xdr:row>
      <xdr:rowOff>39698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40147"/>
          <a:ext cx="889000" cy="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39698</xdr:rowOff>
    </xdr:from>
    <xdr:to>
      <xdr:col>10</xdr:col>
      <xdr:colOff>114300</xdr:colOff>
      <xdr:row>97</xdr:row>
      <xdr:rowOff>90629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0348"/>
          <a:ext cx="889000" cy="5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170151</xdr:rowOff>
    </xdr:from>
    <xdr:to>
      <xdr:col>24</xdr:col>
      <xdr:colOff>114300</xdr:colOff>
      <xdr:row>97</xdr:row>
      <xdr:rowOff>100301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2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21578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79519</xdr:rowOff>
    </xdr:from>
    <xdr:to>
      <xdr:col>20</xdr:col>
      <xdr:colOff>38100</xdr:colOff>
      <xdr:row>96</xdr:row>
      <xdr:rowOff>9669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26196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4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130147</xdr:rowOff>
    </xdr:from>
    <xdr:to>
      <xdr:col>15</xdr:col>
      <xdr:colOff>101600</xdr:colOff>
      <xdr:row>97</xdr:row>
      <xdr:rowOff>60297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76824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160348</xdr:rowOff>
    </xdr:from>
    <xdr:to>
      <xdr:col>10</xdr:col>
      <xdr:colOff>165100</xdr:colOff>
      <xdr:row>97</xdr:row>
      <xdr:rowOff>90498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107025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9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39829</xdr:rowOff>
    </xdr:from>
    <xdr:to>
      <xdr:col>6</xdr:col>
      <xdr:colOff>38100</xdr:colOff>
      <xdr:row>97</xdr:row>
      <xdr:rowOff>141429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157956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4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8466</xdr:rowOff>
    </xdr:from>
    <xdr:to>
      <xdr:col>55</xdr:col>
      <xdr:colOff>0</xdr:colOff>
      <xdr:row>59</xdr:row>
      <xdr:rowOff>16137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4016"/>
          <a:ext cx="8382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5551</xdr:rowOff>
    </xdr:from>
    <xdr:to>
      <xdr:col>50</xdr:col>
      <xdr:colOff>114300</xdr:colOff>
      <xdr:row>59</xdr:row>
      <xdr:rowOff>16137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1101"/>
          <a:ext cx="889000" cy="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170430</xdr:rowOff>
    </xdr:from>
    <xdr:to>
      <xdr:col>45</xdr:col>
      <xdr:colOff>177800</xdr:colOff>
      <xdr:row>59</xdr:row>
      <xdr:rowOff>5551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14530"/>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170430</xdr:rowOff>
    </xdr:from>
    <xdr:to>
      <xdr:col>41</xdr:col>
      <xdr:colOff>50800</xdr:colOff>
      <xdr:row>59</xdr:row>
      <xdr:rowOff>19466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14530"/>
          <a:ext cx="889000" cy="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129116</xdr:rowOff>
    </xdr:from>
    <xdr:to>
      <xdr:col>55</xdr:col>
      <xdr:colOff>50800</xdr:colOff>
      <xdr:row>59</xdr:row>
      <xdr:rowOff>59266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44043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136787</xdr:rowOff>
    </xdr:from>
    <xdr:to>
      <xdr:col>50</xdr:col>
      <xdr:colOff>165100</xdr:colOff>
      <xdr:row>59</xdr:row>
      <xdr:rowOff>66937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58064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126201</xdr:rowOff>
    </xdr:from>
    <xdr:to>
      <xdr:col>46</xdr:col>
      <xdr:colOff>38100</xdr:colOff>
      <xdr:row>59</xdr:row>
      <xdr:rowOff>56351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47478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6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119630</xdr:rowOff>
    </xdr:from>
    <xdr:to>
      <xdr:col>41</xdr:col>
      <xdr:colOff>101600</xdr:colOff>
      <xdr:row>59</xdr:row>
      <xdr:rowOff>49780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40907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140116</xdr:rowOff>
    </xdr:from>
    <xdr:to>
      <xdr:col>36</xdr:col>
      <xdr:colOff>165100</xdr:colOff>
      <xdr:row>59</xdr:row>
      <xdr:rowOff>70266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61393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101642</xdr:rowOff>
    </xdr:from>
    <xdr:to>
      <xdr:col>55</xdr:col>
      <xdr:colOff>0</xdr:colOff>
      <xdr:row>78</xdr:row>
      <xdr:rowOff>52969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03292"/>
          <a:ext cx="8382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101642</xdr:rowOff>
    </xdr:from>
    <xdr:to>
      <xdr:col>50</xdr:col>
      <xdr:colOff>114300</xdr:colOff>
      <xdr:row>77</xdr:row>
      <xdr:rowOff>126533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03292"/>
          <a:ext cx="8890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126533</xdr:rowOff>
    </xdr:from>
    <xdr:to>
      <xdr:col>45</xdr:col>
      <xdr:colOff>177800</xdr:colOff>
      <xdr:row>78</xdr:row>
      <xdr:rowOff>44024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28183"/>
          <a:ext cx="889000" cy="8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21628</xdr:rowOff>
    </xdr:from>
    <xdr:to>
      <xdr:col>41</xdr:col>
      <xdr:colOff>50800</xdr:colOff>
      <xdr:row>78</xdr:row>
      <xdr:rowOff>44024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4728"/>
          <a:ext cx="889000" cy="2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2169</xdr:rowOff>
    </xdr:from>
    <xdr:to>
      <xdr:col>55</xdr:col>
      <xdr:colOff>50800</xdr:colOff>
      <xdr:row>78</xdr:row>
      <xdr:rowOff>103769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152046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50842</xdr:rowOff>
    </xdr:from>
    <xdr:to>
      <xdr:col>50</xdr:col>
      <xdr:colOff>165100</xdr:colOff>
      <xdr:row>77</xdr:row>
      <xdr:rowOff>152442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5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168969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75733</xdr:rowOff>
    </xdr:from>
    <xdr:to>
      <xdr:col>46</xdr:col>
      <xdr:colOff>38100</xdr:colOff>
      <xdr:row>78</xdr:row>
      <xdr:rowOff>5883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168460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164674</xdr:rowOff>
    </xdr:from>
    <xdr:to>
      <xdr:col>41</xdr:col>
      <xdr:colOff>101600</xdr:colOff>
      <xdr:row>78</xdr:row>
      <xdr:rowOff>94824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85951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142278</xdr:rowOff>
    </xdr:from>
    <xdr:to>
      <xdr:col>36</xdr:col>
      <xdr:colOff>165100</xdr:colOff>
      <xdr:row>78</xdr:row>
      <xdr:rowOff>72428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63555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84843</xdr:rowOff>
    </xdr:from>
    <xdr:to>
      <xdr:col>55</xdr:col>
      <xdr:colOff>0</xdr:colOff>
      <xdr:row>98</xdr:row>
      <xdr:rowOff>94586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15493"/>
          <a:ext cx="838200" cy="18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84843</xdr:rowOff>
    </xdr:from>
    <xdr:to>
      <xdr:col>50</xdr:col>
      <xdr:colOff>114300</xdr:colOff>
      <xdr:row>98</xdr:row>
      <xdr:rowOff>120977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15493"/>
          <a:ext cx="889000" cy="20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119844</xdr:rowOff>
    </xdr:from>
    <xdr:to>
      <xdr:col>45</xdr:col>
      <xdr:colOff>177800</xdr:colOff>
      <xdr:row>98</xdr:row>
      <xdr:rowOff>120977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921944"/>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53907</xdr:rowOff>
    </xdr:from>
    <xdr:to>
      <xdr:col>41</xdr:col>
      <xdr:colOff>50800</xdr:colOff>
      <xdr:row>98</xdr:row>
      <xdr:rowOff>119844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56007"/>
          <a:ext cx="889000" cy="6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43786</xdr:rowOff>
    </xdr:from>
    <xdr:to>
      <xdr:col>55</xdr:col>
      <xdr:colOff>50800</xdr:colOff>
      <xdr:row>98</xdr:row>
      <xdr:rowOff>145386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130163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6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34043</xdr:rowOff>
    </xdr:from>
    <xdr:to>
      <xdr:col>50</xdr:col>
      <xdr:colOff>165100</xdr:colOff>
      <xdr:row>97</xdr:row>
      <xdr:rowOff>135643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152170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70177</xdr:rowOff>
    </xdr:from>
    <xdr:to>
      <xdr:col>46</xdr:col>
      <xdr:colOff>38100</xdr:colOff>
      <xdr:row>99</xdr:row>
      <xdr:rowOff>327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162904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69044</xdr:rowOff>
    </xdr:from>
    <xdr:to>
      <xdr:col>41</xdr:col>
      <xdr:colOff>101600</xdr:colOff>
      <xdr:row>98</xdr:row>
      <xdr:rowOff>170644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161771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3107</xdr:rowOff>
    </xdr:from>
    <xdr:to>
      <xdr:col>36</xdr:col>
      <xdr:colOff>165100</xdr:colOff>
      <xdr:row>98</xdr:row>
      <xdr:rowOff>104707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95834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155115</xdr:rowOff>
    </xdr:from>
    <xdr:to>
      <xdr:col>85</xdr:col>
      <xdr:colOff>127000</xdr:colOff>
      <xdr:row>37</xdr:row>
      <xdr:rowOff>167460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9876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155470</xdr:rowOff>
    </xdr:from>
    <xdr:to>
      <xdr:col>81</xdr:col>
      <xdr:colOff>50800</xdr:colOff>
      <xdr:row>37</xdr:row>
      <xdr:rowOff>167460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99120"/>
          <a:ext cx="889000" cy="1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155470</xdr:rowOff>
    </xdr:from>
    <xdr:to>
      <xdr:col>76</xdr:col>
      <xdr:colOff>114300</xdr:colOff>
      <xdr:row>37</xdr:row>
      <xdr:rowOff>163837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99120"/>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128861</xdr:rowOff>
    </xdr:from>
    <xdr:to>
      <xdr:col>71</xdr:col>
      <xdr:colOff>177800</xdr:colOff>
      <xdr:row>37</xdr:row>
      <xdr:rowOff>163837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72511"/>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104315</xdr:rowOff>
    </xdr:from>
    <xdr:to>
      <xdr:col>85</xdr:col>
      <xdr:colOff>177800</xdr:colOff>
      <xdr:row>38</xdr:row>
      <xdr:rowOff>34465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82742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116660</xdr:rowOff>
    </xdr:from>
    <xdr:to>
      <xdr:col>81</xdr:col>
      <xdr:colOff>101600</xdr:colOff>
      <xdr:row>38</xdr:row>
      <xdr:rowOff>46810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37937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104670</xdr:rowOff>
    </xdr:from>
    <xdr:to>
      <xdr:col>76</xdr:col>
      <xdr:colOff>165100</xdr:colOff>
      <xdr:row>38</xdr:row>
      <xdr:rowOff>34820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51347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113037</xdr:rowOff>
    </xdr:from>
    <xdr:to>
      <xdr:col>72</xdr:col>
      <xdr:colOff>38100</xdr:colOff>
      <xdr:row>38</xdr:row>
      <xdr:rowOff>43187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59714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3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78061</xdr:rowOff>
    </xdr:from>
    <xdr:to>
      <xdr:col>67</xdr:col>
      <xdr:colOff>101600</xdr:colOff>
      <xdr:row>38</xdr:row>
      <xdr:rowOff>8210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217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170787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22908</xdr:rowOff>
    </xdr:from>
    <xdr:to>
      <xdr:col>85</xdr:col>
      <xdr:colOff>127000</xdr:colOff>
      <xdr:row>58</xdr:row>
      <xdr:rowOff>30230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67008"/>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16465</xdr:rowOff>
    </xdr:from>
    <xdr:to>
      <xdr:col>81</xdr:col>
      <xdr:colOff>50800</xdr:colOff>
      <xdr:row>58</xdr:row>
      <xdr:rowOff>22908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60565"/>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75891</xdr:rowOff>
    </xdr:from>
    <xdr:to>
      <xdr:col>76</xdr:col>
      <xdr:colOff>114300</xdr:colOff>
      <xdr:row>58</xdr:row>
      <xdr:rowOff>16465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848541"/>
          <a:ext cx="889000" cy="1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75891</xdr:rowOff>
    </xdr:from>
    <xdr:to>
      <xdr:col>71</xdr:col>
      <xdr:colOff>177800</xdr:colOff>
      <xdr:row>57</xdr:row>
      <xdr:rowOff>140884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48541"/>
          <a:ext cx="889000" cy="6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150880</xdr:rowOff>
    </xdr:from>
    <xdr:to>
      <xdr:col>85</xdr:col>
      <xdr:colOff>177800</xdr:colOff>
      <xdr:row>58</xdr:row>
      <xdr:rowOff>81030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129307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143558</xdr:rowOff>
    </xdr:from>
    <xdr:to>
      <xdr:col>81</xdr:col>
      <xdr:colOff>101600</xdr:colOff>
      <xdr:row>58</xdr:row>
      <xdr:rowOff>73708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1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64835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137115</xdr:rowOff>
    </xdr:from>
    <xdr:to>
      <xdr:col>76</xdr:col>
      <xdr:colOff>165100</xdr:colOff>
      <xdr:row>58</xdr:row>
      <xdr:rowOff>67265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0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83792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8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25091</xdr:rowOff>
    </xdr:from>
    <xdr:to>
      <xdr:col>72</xdr:col>
      <xdr:colOff>38100</xdr:colOff>
      <xdr:row>57</xdr:row>
      <xdr:rowOff>126691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143218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57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90084</xdr:rowOff>
    </xdr:from>
    <xdr:to>
      <xdr:col>67</xdr:col>
      <xdr:colOff>101600</xdr:colOff>
      <xdr:row>58</xdr:row>
      <xdr:rowOff>20234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36761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63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122713</xdr:rowOff>
    </xdr:from>
    <xdr:to>
      <xdr:col>85</xdr:col>
      <xdr:colOff>127000</xdr:colOff>
      <xdr:row>97</xdr:row>
      <xdr:rowOff>151961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53363"/>
          <a:ext cx="838200" cy="2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151961</xdr:rowOff>
    </xdr:from>
    <xdr:to>
      <xdr:col>81</xdr:col>
      <xdr:colOff>50800</xdr:colOff>
      <xdr:row>97</xdr:row>
      <xdr:rowOff>169108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82611"/>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169108</xdr:rowOff>
    </xdr:from>
    <xdr:to>
      <xdr:col>76</xdr:col>
      <xdr:colOff>114300</xdr:colOff>
      <xdr:row>98</xdr:row>
      <xdr:rowOff>7677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99758"/>
          <a:ext cx="8890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7677</xdr:rowOff>
    </xdr:from>
    <xdr:to>
      <xdr:col>71</xdr:col>
      <xdr:colOff>177800</xdr:colOff>
      <xdr:row>98</xdr:row>
      <xdr:rowOff>68266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09777"/>
          <a:ext cx="8890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71913</xdr:rowOff>
    </xdr:from>
    <xdr:to>
      <xdr:col>85</xdr:col>
      <xdr:colOff>177800</xdr:colOff>
      <xdr:row>98</xdr:row>
      <xdr:rowOff>2063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50340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8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101161</xdr:rowOff>
    </xdr:from>
    <xdr:to>
      <xdr:col>81</xdr:col>
      <xdr:colOff>101600</xdr:colOff>
      <xdr:row>98</xdr:row>
      <xdr:rowOff>31311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22438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2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118308</xdr:rowOff>
    </xdr:from>
    <xdr:to>
      <xdr:col>76</xdr:col>
      <xdr:colOff>165100</xdr:colOff>
      <xdr:row>98</xdr:row>
      <xdr:rowOff>48458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39585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4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128327</xdr:rowOff>
    </xdr:from>
    <xdr:to>
      <xdr:col>72</xdr:col>
      <xdr:colOff>38100</xdr:colOff>
      <xdr:row>98</xdr:row>
      <xdr:rowOff>58477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49604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5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17466</xdr:rowOff>
    </xdr:from>
    <xdr:to>
      <xdr:col>67</xdr:col>
      <xdr:colOff>101600</xdr:colOff>
      <xdr:row>98</xdr:row>
      <xdr:rowOff>119066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1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110193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31539</xdr:rowOff>
    </xdr:from>
    <xdr:to>
      <xdr:col>116</xdr:col>
      <xdr:colOff>63500</xdr:colOff>
      <xdr:row>39</xdr:row>
      <xdr:rowOff>36242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18089"/>
          <a:ext cx="8382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31539</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718089"/>
          <a:ext cx="889000" cy="6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156892</xdr:rowOff>
    </xdr:from>
    <xdr:to>
      <xdr:col>116</xdr:col>
      <xdr:colOff>114300</xdr:colOff>
      <xdr:row>39</xdr:row>
      <xdr:rowOff>87042</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7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116269</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45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152189</xdr:rowOff>
    </xdr:from>
    <xdr:to>
      <xdr:col>112</xdr:col>
      <xdr:colOff>38100</xdr:colOff>
      <xdr:row>39</xdr:row>
      <xdr:rowOff>82339</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6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98867</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644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議会費は類似団体平均を下回っているが、昨年度から増加となっている。要因としては議員報酬の改定に伴う増加と考えられる。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総務費は類似団体平均を上回っているが、昨年度から減少となっている。要因としては町営住宅長寿命化工事の終了やふるさと納税関連経費の減少が考えられる。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民生費は類似団体平均を下回っているが、昨年度から増加となっている。要因としては療養給付費負担金の増加が考えられる。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衛生費は類似団体平均を上回っているが、昨年度から減少となっている。要因としては一般廃棄物最終処分場建設に伴う一部事務組合への負担金が事業終了により減少したことが考えられる。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商工費は類似団体平均を下回っており、昨年度から減少となっている。要因としては物価高騰対策に伴う給付事業の終了による減少が考えられる。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土木費は類似団体平均を下回っており、昨年度から減少となっている。要因としては町道整備事業の終了による減少が考えられる。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公債費は類似団体平均を下回っているが、昨年度から増加となっている。要因としては体育館改修事業に伴う元金償還が開始されたことによる増加が考えられる。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北海道羅臼町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災害などの突発的な支出に対応するため、事業の精査や歳出経費の削減のほか、町税等の徴収強化により自主財源の確保を継続的に実施し、財政調整基金への積み立てを行ってきた。実質単年度収支はマイナス値に近づいていたが、昨年度よりも改善さ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今後の人口減少や交付税の減少などにより厳しい財政状況も予想されることから、引き続き自主財源の確保及び歳出の抑制に努める。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北海道羅臼町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連結対象全ての会計で、実質赤字及び資金不足は生じていない。一般会計においては、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の減少となっており、標準財政規模の増加が考えられる。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今後の人口減少や交付税の減少などにより厳しい財政状況が予想されることから、引き続き自主財源の確保及び歳出の抑制に努める。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5777792</v>
      </c>
      <c r="BO4" s="415"/>
      <c r="BP4" s="415"/>
      <c r="BQ4" s="415"/>
      <c r="BR4" s="415"/>
      <c r="BS4" s="415"/>
      <c r="BT4" s="415"/>
      <c r="BU4" s="416"/>
      <c r="BV4" s="414">
        <v>7235811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7.2</v>
      </c>
      <c r="CU4" s="589"/>
      <c r="CV4" s="589"/>
      <c r="CW4" s="589"/>
      <c r="CX4" s="589"/>
      <c r="CY4" s="589"/>
      <c r="CZ4" s="589"/>
      <c r="DA4" s="590"/>
      <c r="DB4" s="588">
        <v>7.8</v>
      </c>
      <c r="DC4" s="589"/>
      <c r="DD4" s="589"/>
      <c r="DE4" s="589"/>
      <c r="DF4" s="589"/>
      <c r="DG4" s="589"/>
      <c r="DH4" s="589"/>
      <c r="DI4" s="590"/>
    </row>
    <row r="5" spans="1:119" ht="18.75" customHeight="1" x14ac:dyDescent="0.2">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5546244</v>
      </c>
      <c r="BO5" s="420"/>
      <c r="BP5" s="420"/>
      <c r="BQ5" s="420"/>
      <c r="BR5" s="420"/>
      <c r="BS5" s="420"/>
      <c r="BT5" s="420"/>
      <c r="BU5" s="421"/>
      <c r="BV5" s="419">
        <v>7008831</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85.3</v>
      </c>
      <c r="CU5" s="390"/>
      <c r="CV5" s="390"/>
      <c r="CW5" s="390"/>
      <c r="CX5" s="390"/>
      <c r="CY5" s="390"/>
      <c r="CZ5" s="390"/>
      <c r="DA5" s="391"/>
      <c r="DB5" s="389">
        <v>80.2</v>
      </c>
      <c r="DC5" s="390"/>
      <c r="DD5" s="390"/>
      <c r="DE5" s="390"/>
      <c r="DF5" s="390"/>
      <c r="DG5" s="390"/>
      <c r="DH5" s="390"/>
      <c r="DI5" s="391"/>
    </row>
    <row r="6" spans="1:119" ht="18.75" customHeight="1" x14ac:dyDescent="0.2">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231548</v>
      </c>
      <c r="BO6" s="420"/>
      <c r="BP6" s="420"/>
      <c r="BQ6" s="420"/>
      <c r="BR6" s="420"/>
      <c r="BS6" s="420"/>
      <c r="BT6" s="420"/>
      <c r="BU6" s="421"/>
      <c r="BV6" s="419">
        <v>226980</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85.3</v>
      </c>
      <c r="CU6" s="563"/>
      <c r="CV6" s="563"/>
      <c r="CW6" s="563"/>
      <c r="CX6" s="563"/>
      <c r="CY6" s="563"/>
      <c r="CZ6" s="563"/>
      <c r="DA6" s="564"/>
      <c r="DB6" s="562">
        <v>80.2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15664</v>
      </c>
      <c r="BO7" s="420"/>
      <c r="BP7" s="420"/>
      <c r="BQ7" s="420"/>
      <c r="BR7" s="420"/>
      <c r="BS7" s="420"/>
      <c r="BT7" s="420"/>
      <c r="BU7" s="421"/>
      <c r="BV7" s="419">
        <v>0</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2984934</v>
      </c>
      <c r="CU7" s="420"/>
      <c r="CV7" s="420"/>
      <c r="CW7" s="420"/>
      <c r="CX7" s="420"/>
      <c r="CY7" s="420"/>
      <c r="CZ7" s="420"/>
      <c r="DA7" s="421"/>
      <c r="DB7" s="419">
        <v>2898448</v>
      </c>
      <c r="DC7" s="420"/>
      <c r="DD7" s="420"/>
      <c r="DE7" s="420"/>
      <c r="DF7" s="420"/>
      <c r="DG7" s="420"/>
      <c r="DH7" s="420"/>
      <c r="DI7" s="421"/>
    </row>
    <row r="8" spans="1:119" ht="18.75" customHeight="1" thickBot="1" x14ac:dyDescent="0.25">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215884</v>
      </c>
      <c r="BO8" s="420"/>
      <c r="BP8" s="420"/>
      <c r="BQ8" s="420"/>
      <c r="BR8" s="420"/>
      <c r="BS8" s="420"/>
      <c r="BT8" s="420"/>
      <c r="BU8" s="421"/>
      <c r="BV8" s="419">
        <v>226980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0.22</v>
      </c>
      <c r="CU8" s="523"/>
      <c r="CV8" s="523"/>
      <c r="CW8" s="523"/>
      <c r="CX8" s="523"/>
      <c r="CY8" s="523"/>
      <c r="CZ8" s="523"/>
      <c r="DA8" s="524"/>
      <c r="DB8" s="522">
        <v>0.22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2"/>
      <c r="L9" s="553" t="s">
        <v>107</v>
      </c>
      <c r="M9" s="554"/>
      <c r="N9" s="554"/>
      <c r="O9" s="554"/>
      <c r="P9" s="554"/>
      <c r="Q9" s="555"/>
      <c r="R9" s="556">
        <v>4722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-11096</v>
      </c>
      <c r="BO9" s="420"/>
      <c r="BP9" s="420"/>
      <c r="BQ9" s="420"/>
      <c r="BR9" s="420"/>
      <c r="BS9" s="420"/>
      <c r="BT9" s="420"/>
      <c r="BU9" s="421"/>
      <c r="BV9" s="419">
        <v>-137982</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14.6</v>
      </c>
      <c r="CU9" s="390"/>
      <c r="CV9" s="390"/>
      <c r="CW9" s="390"/>
      <c r="CX9" s="390"/>
      <c r="CY9" s="390"/>
      <c r="CZ9" s="390"/>
      <c r="DA9" s="391"/>
      <c r="DB9" s="389">
        <v>13.6</v>
      </c>
      <c r="DC9" s="390"/>
      <c r="DD9" s="390"/>
      <c r="DE9" s="390"/>
      <c r="DF9" s="390"/>
      <c r="DG9" s="390"/>
      <c r="DH9" s="390"/>
      <c r="DI9" s="391"/>
    </row>
    <row r="10" spans="1:119" ht="18.75" customHeight="1" thickBot="1" x14ac:dyDescent="0.25">
      <c r="A10" s="169"/>
      <c r="B10" s="551"/>
      <c r="C10" s="552"/>
      <c r="D10" s="552"/>
      <c r="E10" s="552"/>
      <c r="F10" s="552"/>
      <c r="G10" s="552"/>
      <c r="H10" s="552"/>
      <c r="I10" s="552"/>
      <c r="J10" s="552"/>
      <c r="K10" s="472"/>
      <c r="L10" s="392" t="s">
        <v>112</v>
      </c>
      <c r="M10" s="393"/>
      <c r="N10" s="393"/>
      <c r="O10" s="393"/>
      <c r="P10" s="393"/>
      <c r="Q10" s="394"/>
      <c r="R10" s="395">
        <v>5415</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314959</v>
      </c>
      <c r="BO10" s="420"/>
      <c r="BP10" s="420"/>
      <c r="BQ10" s="420"/>
      <c r="BR10" s="420"/>
      <c r="BS10" s="420"/>
      <c r="BT10" s="420"/>
      <c r="BU10" s="421"/>
      <c r="BV10" s="419">
        <v>190607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4267</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210412</v>
      </c>
      <c r="BO12" s="420"/>
      <c r="BP12" s="420"/>
      <c r="BQ12" s="420"/>
      <c r="BR12" s="420"/>
      <c r="BS12" s="420"/>
      <c r="BT12" s="420"/>
      <c r="BU12" s="421"/>
      <c r="BV12" s="419">
        <v>34216</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9" t="s">
        <v>130</v>
      </c>
      <c r="N13" s="510"/>
      <c r="O13" s="510"/>
      <c r="P13" s="510"/>
      <c r="Q13" s="511"/>
      <c r="R13" s="512">
        <v>4170</v>
      </c>
      <c r="S13" s="513"/>
      <c r="T13" s="513"/>
      <c r="U13" s="513"/>
      <c r="V13" s="514"/>
      <c r="W13" s="500" t="s">
        <v>131</v>
      </c>
      <c r="X13" s="442"/>
      <c r="Y13" s="442"/>
      <c r="Z13" s="442"/>
      <c r="AA13" s="442"/>
      <c r="AB13" s="443"/>
      <c r="AC13" s="395">
        <v>1101</v>
      </c>
      <c r="AD13" s="396"/>
      <c r="AE13" s="396"/>
      <c r="AF13" s="396"/>
      <c r="AG13" s="397"/>
      <c r="AH13" s="395">
        <v>1262</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93451</v>
      </c>
      <c r="BO13" s="420"/>
      <c r="BP13" s="420"/>
      <c r="BQ13" s="420"/>
      <c r="BR13" s="420"/>
      <c r="BS13" s="420"/>
      <c r="BT13" s="420"/>
      <c r="BU13" s="421"/>
      <c r="BV13" s="419">
        <v>18409</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8.1999999999999993</v>
      </c>
      <c r="CU13" s="390"/>
      <c r="CV13" s="390"/>
      <c r="CW13" s="390"/>
      <c r="CX13" s="390"/>
      <c r="CY13" s="390"/>
      <c r="CZ13" s="390"/>
      <c r="DA13" s="391"/>
      <c r="DB13" s="389">
        <v>7.9</v>
      </c>
      <c r="DC13" s="390"/>
      <c r="DD13" s="390"/>
      <c r="DE13" s="390"/>
      <c r="DF13" s="390"/>
      <c r="DG13" s="390"/>
      <c r="DH13" s="390"/>
      <c r="DI13" s="391"/>
    </row>
    <row r="14" spans="1:119" ht="18.75" customHeight="1" thickBot="1" x14ac:dyDescent="0.25">
      <c r="A14" s="169"/>
      <c r="B14" s="528"/>
      <c r="C14" s="529"/>
      <c r="D14" s="529"/>
      <c r="E14" s="529"/>
      <c r="F14" s="529"/>
      <c r="G14" s="529"/>
      <c r="H14" s="529"/>
      <c r="I14" s="529"/>
      <c r="J14" s="529"/>
      <c r="K14" s="530"/>
      <c r="L14" s="502" t="s">
        <v>135</v>
      </c>
      <c r="M14" s="546"/>
      <c r="N14" s="546"/>
      <c r="O14" s="546"/>
      <c r="P14" s="546"/>
      <c r="Q14" s="547"/>
      <c r="R14" s="512">
        <v>4367</v>
      </c>
      <c r="S14" s="513"/>
      <c r="T14" s="513"/>
      <c r="U14" s="513"/>
      <c r="V14" s="514"/>
      <c r="W14" s="515"/>
      <c r="X14" s="445"/>
      <c r="Y14" s="445"/>
      <c r="Z14" s="445"/>
      <c r="AA14" s="445"/>
      <c r="AB14" s="446"/>
      <c r="AC14" s="505">
        <v>39.799999999999997</v>
      </c>
      <c r="AD14" s="506"/>
      <c r="AE14" s="506"/>
      <c r="AF14" s="506"/>
      <c r="AG14" s="507"/>
      <c r="AH14" s="505">
        <v>39.200000000000003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9" t="s">
        <v>130</v>
      </c>
      <c r="N15" s="510"/>
      <c r="O15" s="510"/>
      <c r="P15" s="510"/>
      <c r="Q15" s="511"/>
      <c r="R15" s="512">
        <v>4295</v>
      </c>
      <c r="S15" s="513"/>
      <c r="T15" s="513"/>
      <c r="U15" s="513"/>
      <c r="V15" s="514"/>
      <c r="W15" s="500" t="s">
        <v>137</v>
      </c>
      <c r="X15" s="442"/>
      <c r="Y15" s="442"/>
      <c r="Z15" s="442"/>
      <c r="AA15" s="442"/>
      <c r="AB15" s="443"/>
      <c r="AC15" s="395">
        <v>450</v>
      </c>
      <c r="AD15" s="396"/>
      <c r="AE15" s="396"/>
      <c r="AF15" s="396"/>
      <c r="AG15" s="397"/>
      <c r="AH15" s="395">
        <v>648</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621981</v>
      </c>
      <c r="BO15" s="415"/>
      <c r="BP15" s="415"/>
      <c r="BQ15" s="415"/>
      <c r="BR15" s="415"/>
      <c r="BS15" s="415"/>
      <c r="BT15" s="415"/>
      <c r="BU15" s="416"/>
      <c r="BV15" s="414">
        <v>601898</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16.3</v>
      </c>
      <c r="AD16" s="506"/>
      <c r="AE16" s="506"/>
      <c r="AF16" s="506"/>
      <c r="AG16" s="507"/>
      <c r="AH16" s="505">
        <v>20.100000000000001</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2815050</v>
      </c>
      <c r="BO16" s="420"/>
      <c r="BP16" s="420"/>
      <c r="BQ16" s="420"/>
      <c r="BR16" s="420"/>
      <c r="BS16" s="420"/>
      <c r="BT16" s="420"/>
      <c r="BU16" s="421"/>
      <c r="BV16" s="419">
        <v>2730176</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1213</v>
      </c>
      <c r="AD17" s="396"/>
      <c r="AE17" s="396"/>
      <c r="AF17" s="396"/>
      <c r="AG17" s="397"/>
      <c r="AH17" s="395">
        <v>1311</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785967</v>
      </c>
      <c r="BO17" s="420"/>
      <c r="BP17" s="420"/>
      <c r="BQ17" s="420"/>
      <c r="BR17" s="420"/>
      <c r="BS17" s="420"/>
      <c r="BT17" s="420"/>
      <c r="BU17" s="421"/>
      <c r="BV17" s="419">
        <v>757122</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69"/>
      <c r="B18" s="471" t="s">
        <v>147</v>
      </c>
      <c r="C18" s="472"/>
      <c r="D18" s="472"/>
      <c r="E18" s="473"/>
      <c r="F18" s="473"/>
      <c r="G18" s="473"/>
      <c r="H18" s="473"/>
      <c r="I18" s="473"/>
      <c r="J18" s="473"/>
      <c r="K18" s="473"/>
      <c r="L18" s="474">
        <v>397.72</v>
      </c>
      <c r="M18" s="474"/>
      <c r="N18" s="474"/>
      <c r="O18" s="474"/>
      <c r="P18" s="474"/>
      <c r="Q18" s="474"/>
      <c r="R18" s="475"/>
      <c r="S18" s="475"/>
      <c r="T18" s="475"/>
      <c r="U18" s="475"/>
      <c r="V18" s="476"/>
      <c r="W18" s="490"/>
      <c r="X18" s="491"/>
      <c r="Y18" s="491"/>
      <c r="Z18" s="491"/>
      <c r="AA18" s="491"/>
      <c r="AB18" s="501"/>
      <c r="AC18" s="383">
        <v>43.9</v>
      </c>
      <c r="AD18" s="384"/>
      <c r="AE18" s="384"/>
      <c r="AF18" s="384"/>
      <c r="AG18" s="477"/>
      <c r="AH18" s="383">
        <v>40.700000000000003</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2564198</v>
      </c>
      <c r="BO18" s="420"/>
      <c r="BP18" s="420"/>
      <c r="BQ18" s="420"/>
      <c r="BR18" s="420"/>
      <c r="BS18" s="420"/>
      <c r="BT18" s="420"/>
      <c r="BU18" s="421"/>
      <c r="BV18" s="419">
        <v>2369320</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69"/>
      <c r="B19" s="471" t="s">
        <v>149</v>
      </c>
      <c r="C19" s="472"/>
      <c r="D19" s="472"/>
      <c r="E19" s="473"/>
      <c r="F19" s="473"/>
      <c r="G19" s="473"/>
      <c r="H19" s="473"/>
      <c r="I19" s="473"/>
      <c r="J19" s="473"/>
      <c r="K19" s="473"/>
      <c r="L19" s="479">
        <v>12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4072339</v>
      </c>
      <c r="BO19" s="420"/>
      <c r="BP19" s="420"/>
      <c r="BQ19" s="420"/>
      <c r="BR19" s="420"/>
      <c r="BS19" s="420"/>
      <c r="BT19" s="420"/>
      <c r="BU19" s="421"/>
      <c r="BV19" s="419">
        <v>3948566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69"/>
      <c r="B20" s="471" t="s">
        <v>151</v>
      </c>
      <c r="C20" s="472"/>
      <c r="D20" s="472"/>
      <c r="E20" s="473"/>
      <c r="F20" s="473"/>
      <c r="G20" s="473"/>
      <c r="H20" s="473"/>
      <c r="I20" s="473"/>
      <c r="J20" s="473"/>
      <c r="K20" s="473"/>
      <c r="L20" s="479">
        <v>1958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2">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5714652</v>
      </c>
      <c r="BO22" s="415"/>
      <c r="BP22" s="415"/>
      <c r="BQ22" s="415"/>
      <c r="BR22" s="415"/>
      <c r="BS22" s="415"/>
      <c r="BT22" s="415"/>
      <c r="BU22" s="416"/>
      <c r="BV22" s="414">
        <v>6140299</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2">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4854780</v>
      </c>
      <c r="BO23" s="420"/>
      <c r="BP23" s="420"/>
      <c r="BQ23" s="420"/>
      <c r="BR23" s="420"/>
      <c r="BS23" s="420"/>
      <c r="BT23" s="420"/>
      <c r="BU23" s="421"/>
      <c r="BV23" s="419">
        <v>5345943</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69"/>
      <c r="B24" s="435"/>
      <c r="C24" s="436"/>
      <c r="D24" s="437"/>
      <c r="E24" s="392" t="s">
        <v>161</v>
      </c>
      <c r="F24" s="393"/>
      <c r="G24" s="393"/>
      <c r="H24" s="393"/>
      <c r="I24" s="393"/>
      <c r="J24" s="393"/>
      <c r="K24" s="394"/>
      <c r="L24" s="395">
        <v>1</v>
      </c>
      <c r="M24" s="396"/>
      <c r="N24" s="396"/>
      <c r="O24" s="396"/>
      <c r="P24" s="397"/>
      <c r="Q24" s="395">
        <v>6770</v>
      </c>
      <c r="R24" s="396"/>
      <c r="S24" s="396"/>
      <c r="T24" s="396"/>
      <c r="U24" s="396"/>
      <c r="V24" s="397"/>
      <c r="W24" s="454"/>
      <c r="X24" s="436"/>
      <c r="Y24" s="437"/>
      <c r="Z24" s="392" t="s">
        <v>162</v>
      </c>
      <c r="AA24" s="393"/>
      <c r="AB24" s="393"/>
      <c r="AC24" s="393"/>
      <c r="AD24" s="393"/>
      <c r="AE24" s="393"/>
      <c r="AF24" s="393"/>
      <c r="AG24" s="394"/>
      <c r="AH24" s="395">
        <v>75</v>
      </c>
      <c r="AI24" s="396"/>
      <c r="AJ24" s="396"/>
      <c r="AK24" s="396"/>
      <c r="AL24" s="397"/>
      <c r="AM24" s="395">
        <v>233100</v>
      </c>
      <c r="AN24" s="396"/>
      <c r="AO24" s="396"/>
      <c r="AP24" s="396"/>
      <c r="AQ24" s="396"/>
      <c r="AR24" s="397"/>
      <c r="AS24" s="395">
        <v>3108</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4494459</v>
      </c>
      <c r="BO24" s="420"/>
      <c r="BP24" s="420"/>
      <c r="BQ24" s="420"/>
      <c r="BR24" s="420"/>
      <c r="BS24" s="420"/>
      <c r="BT24" s="420"/>
      <c r="BU24" s="421"/>
      <c r="BV24" s="419">
        <v>4753089</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2">
      <c r="A25" s="169"/>
      <c r="B25" s="435"/>
      <c r="C25" s="436"/>
      <c r="D25" s="437"/>
      <c r="E25" s="392" t="s">
        <v>164</v>
      </c>
      <c r="F25" s="393"/>
      <c r="G25" s="393"/>
      <c r="H25" s="393"/>
      <c r="I25" s="393"/>
      <c r="J25" s="393"/>
      <c r="K25" s="394"/>
      <c r="L25" s="395">
        <v>1</v>
      </c>
      <c r="M25" s="396"/>
      <c r="N25" s="396"/>
      <c r="O25" s="396"/>
      <c r="P25" s="397"/>
      <c r="Q25" s="395">
        <v>5760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211299</v>
      </c>
      <c r="BO25" s="415"/>
      <c r="BP25" s="415"/>
      <c r="BQ25" s="415"/>
      <c r="BR25" s="415"/>
      <c r="BS25" s="415"/>
      <c r="BT25" s="415"/>
      <c r="BU25" s="416"/>
      <c r="BV25" s="414">
        <v>148636</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2">
      <c r="A26" s="169"/>
      <c r="B26" s="435"/>
      <c r="C26" s="436"/>
      <c r="D26" s="437"/>
      <c r="E26" s="392" t="s">
        <v>167</v>
      </c>
      <c r="F26" s="393"/>
      <c r="G26" s="393"/>
      <c r="H26" s="393"/>
      <c r="I26" s="393"/>
      <c r="J26" s="393"/>
      <c r="K26" s="394"/>
      <c r="L26" s="395">
        <v>1</v>
      </c>
      <c r="M26" s="396"/>
      <c r="N26" s="396"/>
      <c r="O26" s="396"/>
      <c r="P26" s="397"/>
      <c r="Q26" s="395">
        <v>5310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69"/>
      <c r="B27" s="435"/>
      <c r="C27" s="436"/>
      <c r="D27" s="437"/>
      <c r="E27" s="392" t="s">
        <v>170</v>
      </c>
      <c r="F27" s="393"/>
      <c r="G27" s="393"/>
      <c r="H27" s="393"/>
      <c r="I27" s="393"/>
      <c r="J27" s="393"/>
      <c r="K27" s="394"/>
      <c r="L27" s="395">
        <v>1</v>
      </c>
      <c r="M27" s="396"/>
      <c r="N27" s="396"/>
      <c r="O27" s="396"/>
      <c r="P27" s="397"/>
      <c r="Q27" s="395">
        <v>2780</v>
      </c>
      <c r="R27" s="396"/>
      <c r="S27" s="396"/>
      <c r="T27" s="396"/>
      <c r="U27" s="396"/>
      <c r="V27" s="397"/>
      <c r="W27" s="454"/>
      <c r="X27" s="436"/>
      <c r="Y27" s="437"/>
      <c r="Z27" s="392" t="s">
        <v>171</v>
      </c>
      <c r="AA27" s="393"/>
      <c r="AB27" s="393"/>
      <c r="AC27" s="393"/>
      <c r="AD27" s="393"/>
      <c r="AE27" s="393"/>
      <c r="AF27" s="393"/>
      <c r="AG27" s="394"/>
      <c r="AH27" s="395">
        <v>18</v>
      </c>
      <c r="AI27" s="396"/>
      <c r="AJ27" s="396"/>
      <c r="AK27" s="396"/>
      <c r="AL27" s="397"/>
      <c r="AM27" s="395">
        <v>51063</v>
      </c>
      <c r="AN27" s="396"/>
      <c r="AO27" s="396"/>
      <c r="AP27" s="396"/>
      <c r="AQ27" s="396"/>
      <c r="AR27" s="397"/>
      <c r="AS27" s="395">
        <v>2837</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6464</v>
      </c>
      <c r="BO27" s="423"/>
      <c r="BP27" s="423"/>
      <c r="BQ27" s="423"/>
      <c r="BR27" s="423"/>
      <c r="BS27" s="423"/>
      <c r="BT27" s="423"/>
      <c r="BU27" s="424"/>
      <c r="BV27" s="422">
        <v>6460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2">
      <c r="A28" s="169"/>
      <c r="B28" s="435"/>
      <c r="C28" s="436"/>
      <c r="D28" s="437"/>
      <c r="E28" s="392" t="s">
        <v>173</v>
      </c>
      <c r="F28" s="393"/>
      <c r="G28" s="393"/>
      <c r="H28" s="393"/>
      <c r="I28" s="393"/>
      <c r="J28" s="393"/>
      <c r="K28" s="394"/>
      <c r="L28" s="395">
        <v>1</v>
      </c>
      <c r="M28" s="396"/>
      <c r="N28" s="396"/>
      <c r="O28" s="396"/>
      <c r="P28" s="397"/>
      <c r="Q28" s="395">
        <v>2230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1186561</v>
      </c>
      <c r="BO28" s="415"/>
      <c r="BP28" s="415"/>
      <c r="BQ28" s="415"/>
      <c r="BR28" s="415"/>
      <c r="BS28" s="415"/>
      <c r="BT28" s="415"/>
      <c r="BU28" s="416"/>
      <c r="BV28" s="414">
        <v>1082014</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2">
      <c r="A29" s="169"/>
      <c r="B29" s="435"/>
      <c r="C29" s="436"/>
      <c r="D29" s="437"/>
      <c r="E29" s="392" t="s">
        <v>176</v>
      </c>
      <c r="F29" s="393"/>
      <c r="G29" s="393"/>
      <c r="H29" s="393"/>
      <c r="I29" s="393"/>
      <c r="J29" s="393"/>
      <c r="K29" s="394"/>
      <c r="L29" s="395">
        <v>8</v>
      </c>
      <c r="M29" s="396"/>
      <c r="N29" s="396"/>
      <c r="O29" s="396"/>
      <c r="P29" s="397"/>
      <c r="Q29" s="395">
        <v>1850</v>
      </c>
      <c r="R29" s="396"/>
      <c r="S29" s="396"/>
      <c r="T29" s="396"/>
      <c r="U29" s="396"/>
      <c r="V29" s="397"/>
      <c r="W29" s="455"/>
      <c r="X29" s="456"/>
      <c r="Y29" s="457"/>
      <c r="Z29" s="392" t="s">
        <v>177</v>
      </c>
      <c r="AA29" s="393"/>
      <c r="AB29" s="393"/>
      <c r="AC29" s="393"/>
      <c r="AD29" s="393"/>
      <c r="AE29" s="393"/>
      <c r="AF29" s="393"/>
      <c r="AG29" s="394"/>
      <c r="AH29" s="395">
        <v>93</v>
      </c>
      <c r="AI29" s="396"/>
      <c r="AJ29" s="396"/>
      <c r="AK29" s="396"/>
      <c r="AL29" s="397"/>
      <c r="AM29" s="395">
        <v>284163</v>
      </c>
      <c r="AN29" s="396"/>
      <c r="AO29" s="396"/>
      <c r="AP29" s="396"/>
      <c r="AQ29" s="396"/>
      <c r="AR29" s="397"/>
      <c r="AS29" s="395">
        <v>3056</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833335</v>
      </c>
      <c r="BO29" s="420"/>
      <c r="BP29" s="420"/>
      <c r="BQ29" s="420"/>
      <c r="BR29" s="420"/>
      <c r="BS29" s="420"/>
      <c r="BT29" s="420"/>
      <c r="BU29" s="421"/>
      <c r="BV29" s="419">
        <v>828629</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2694257</v>
      </c>
      <c r="BO30" s="423"/>
      <c r="BP30" s="423"/>
      <c r="BQ30" s="423"/>
      <c r="BR30" s="423"/>
      <c r="BS30" s="423"/>
      <c r="BT30" s="423"/>
      <c r="BU30" s="424"/>
      <c r="BV30" s="422">
        <v>2676423</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根室北部消防事務組合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国民健康保険診療所事業特別会計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根室北部廃棄物処理広域連合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根室北部衛生組合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x0BwsfHrUGaYvjp/TL79JBV50qfYZzwXsuts6zPeIdTLf50ZyVSEaiu3CuftUilmRWYjwTadYsCiqIwa187DA==" saltValue="FAaK1MatBPAoB25jmZf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4.2</v>
      </c>
      <c r="G34" s="33">
        <v>11.85</v>
      </c>
      <c r="H34" s="33">
        <v>12.76</v>
      </c>
      <c r="I34" s="33">
        <v>7.83</v>
      </c>
      <c r="J34" s="34">
        <v>7.23</v>
      </c>
      <c r="K34" s="22"/>
      <c r="L34" s="22"/>
      <c r="M34" s="22"/>
      <c r="N34" s="22"/>
      <c r="O34" s="22"/>
      <c r="P34" s="22"/>
    </row>
    <row r="35" spans="1:16" ht="39" customHeight="1" x14ac:dyDescent="0.2">
      <c r="A35" s="22"/>
      <c r="B35" s="35"/>
      <c r="C35" s="1145" t="s">
        <v>530</v>
      </c>
      <c r="D35" s="1146"/>
      <c r="E35" s="1147"/>
      <c r="F35" s="36">
        <v>3.45</v>
      </c>
      <c r="G35" s="37">
        <v>3.03</v>
      </c>
      <c r="H35" s="37">
        <v>3.2</v>
      </c>
      <c r="I35" s="37">
        <v>4.0199999999999996</v>
      </c>
      <c r="J35" s="38">
        <v>5.93</v>
      </c>
      <c r="K35" s="22"/>
      <c r="L35" s="22"/>
      <c r="M35" s="22"/>
      <c r="N35" s="22"/>
      <c r="O35" s="22"/>
      <c r="P35" s="22"/>
    </row>
    <row r="36" spans="1:16" ht="39" customHeight="1" x14ac:dyDescent="0.2">
      <c r="A36" s="22"/>
      <c r="B36" s="35"/>
      <c r="C36" s="1145" t="s">
        <v>531</v>
      </c>
      <c r="D36" s="1146"/>
      <c r="E36" s="1147"/>
      <c r="F36" s="36">
        <v>7.0000000000000007E-2</v>
      </c>
      <c r="G36" s="37">
        <v>0.81</v>
      </c>
      <c r="H36" s="37">
        <v>0.36</v>
      </c>
      <c r="I36" s="37">
        <v>0.09</v>
      </c>
      <c r="J36" s="38">
        <v>0.57999999999999996</v>
      </c>
      <c r="K36" s="22"/>
      <c r="L36" s="22"/>
      <c r="M36" s="22"/>
      <c r="N36" s="22"/>
      <c r="O36" s="22"/>
      <c r="P36" s="22"/>
    </row>
    <row r="37" spans="1:16" ht="39" customHeight="1" x14ac:dyDescent="0.2">
      <c r="A37" s="22"/>
      <c r="B37" s="35"/>
      <c r="C37" s="1145" t="s">
        <v>532</v>
      </c>
      <c r="D37" s="1146"/>
      <c r="E37" s="1147"/>
      <c r="F37" s="36">
        <v>0.08</v>
      </c>
      <c r="G37" s="37">
        <v>0.09</v>
      </c>
      <c r="H37" s="37">
        <v>0.11</v>
      </c>
      <c r="I37" s="37">
        <v>0.13</v>
      </c>
      <c r="J37" s="38">
        <v>0.14000000000000001</v>
      </c>
      <c r="K37" s="22"/>
      <c r="L37" s="22"/>
      <c r="M37" s="22"/>
      <c r="N37" s="22"/>
      <c r="O37" s="22"/>
      <c r="P37" s="22"/>
    </row>
    <row r="38" spans="1:16" ht="39" customHeight="1" x14ac:dyDescent="0.2">
      <c r="A38" s="22"/>
      <c r="B38" s="35"/>
      <c r="C38" s="1145" t="s">
        <v>533</v>
      </c>
      <c r="D38" s="1146"/>
      <c r="E38" s="1147"/>
      <c r="F38" s="36">
        <v>0</v>
      </c>
      <c r="G38" s="37">
        <v>0.02</v>
      </c>
      <c r="H38" s="37">
        <v>0.05</v>
      </c>
      <c r="I38" s="37">
        <v>0.06</v>
      </c>
      <c r="J38" s="38">
        <v>0.11</v>
      </c>
      <c r="K38" s="22"/>
      <c r="L38" s="22"/>
      <c r="M38" s="22"/>
      <c r="N38" s="22"/>
      <c r="O38" s="22"/>
      <c r="P38" s="22"/>
    </row>
    <row r="39" spans="1:16" ht="39" customHeight="1" x14ac:dyDescent="0.2">
      <c r="A39" s="22"/>
      <c r="B39" s="35"/>
      <c r="C39" s="1145" t="s">
        <v>534</v>
      </c>
      <c r="D39" s="1146"/>
      <c r="E39" s="1147"/>
      <c r="F39" s="36">
        <v>0.27</v>
      </c>
      <c r="G39" s="37">
        <v>0.21</v>
      </c>
      <c r="H39" s="37">
        <v>0.28000000000000003</v>
      </c>
      <c r="I39" s="37">
        <v>1.2</v>
      </c>
      <c r="J39" s="38">
        <v>0.1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5BJ924QQVlm9kuYf5gPsjXkWre0rZ3UHm6OVs/Z6q0718hotKJiOdvsi/Ndd/cddNHN78lPyN/sQNN70MveA==" saltValue="LPz709ds2+6X1YWgiJmX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369</v>
      </c>
      <c r="L45" s="60">
        <v>502</v>
      </c>
      <c r="M45" s="60">
        <v>514</v>
      </c>
      <c r="N45" s="60">
        <v>540</v>
      </c>
      <c r="O45" s="61">
        <v>593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68</v>
      </c>
      <c r="L48" s="64">
        <v>64</v>
      </c>
      <c r="M48" s="64">
        <v>73</v>
      </c>
      <c r="N48" s="64">
        <v>72</v>
      </c>
      <c r="O48" s="65">
        <v>68</v>
      </c>
      <c r="P48" s="48"/>
      <c r="Q48" s="48"/>
      <c r="R48" s="48"/>
      <c r="S48" s="48"/>
      <c r="T48" s="48"/>
      <c r="U48" s="48"/>
    </row>
    <row r="49" spans="1:21" ht="30.75" customHeight="1" x14ac:dyDescent="0.2">
      <c r="A49" s="48"/>
      <c r="B49" s="1178"/>
      <c r="C49" s="1179"/>
      <c r="D49" s="62"/>
      <c r="E49" s="1155" t="s">
        <v>14</v>
      </c>
      <c r="F49" s="1155"/>
      <c r="G49" s="1155"/>
      <c r="H49" s="1155"/>
      <c r="I49" s="1155"/>
      <c r="J49" s="1156"/>
      <c r="K49" s="63">
        <v>78</v>
      </c>
      <c r="L49" s="64">
        <v>61</v>
      </c>
      <c r="M49" s="64">
        <v>51</v>
      </c>
      <c r="N49" s="64">
        <v>31</v>
      </c>
      <c r="O49" s="65">
        <v>31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348</v>
      </c>
      <c r="L52" s="64">
        <v>437</v>
      </c>
      <c r="M52" s="64">
        <v>433</v>
      </c>
      <c r="N52" s="64">
        <v>446</v>
      </c>
      <c r="O52" s="65">
        <v>484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167</v>
      </c>
      <c r="L53" s="69">
        <v>190</v>
      </c>
      <c r="M53" s="69">
        <v>205</v>
      </c>
      <c r="N53" s="69">
        <v>197</v>
      </c>
      <c r="O53" s="70">
        <v>208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5IMHHejkPKmBpFDym+WW/eH98t1Gbwpd2NJtjKD5d7RFZCQ0Mkgodwb8qPHdacObn4fcoOHR07g1eI7OiQPA==" saltValue="pmhTHWOrR0h6GGdyf6cP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5038</v>
      </c>
      <c r="J41" s="344">
        <v>5573</v>
      </c>
      <c r="K41" s="344">
        <v>5569</v>
      </c>
      <c r="L41" s="344">
        <v>6140</v>
      </c>
      <c r="M41" s="345">
        <v>5715</v>
      </c>
    </row>
    <row r="42" spans="2:13" ht="27.75" customHeight="1" x14ac:dyDescent="0.2">
      <c r="B42" s="1186"/>
      <c r="C42" s="1187"/>
      <c r="D42" s="106"/>
      <c r="E42" s="1190" t="s">
        <v>32</v>
      </c>
      <c r="F42" s="1190"/>
      <c r="G42" s="1190"/>
      <c r="H42" s="1191"/>
      <c r="I42" s="346" t="s">
        <v>485</v>
      </c>
      <c r="J42" s="347" t="s">
        <v>485</v>
      </c>
      <c r="K42" s="347" t="s">
        <v>485</v>
      </c>
      <c r="L42" s="347" t="s">
        <v>485</v>
      </c>
      <c r="M42" s="348" t="s">
        <v>485</v>
      </c>
    </row>
    <row r="43" spans="2:13" ht="27.75" customHeight="1" x14ac:dyDescent="0.2">
      <c r="B43" s="1186"/>
      <c r="C43" s="1187"/>
      <c r="D43" s="106"/>
      <c r="E43" s="1190" t="s">
        <v>33</v>
      </c>
      <c r="F43" s="1190"/>
      <c r="G43" s="1190"/>
      <c r="H43" s="1191"/>
      <c r="I43" s="346">
        <v>267</v>
      </c>
      <c r="J43" s="347">
        <v>482</v>
      </c>
      <c r="K43" s="347">
        <v>382</v>
      </c>
      <c r="L43" s="347">
        <v>436</v>
      </c>
      <c r="M43" s="348">
        <v>398</v>
      </c>
    </row>
    <row r="44" spans="2:13" ht="27.75" customHeight="1" x14ac:dyDescent="0.2">
      <c r="B44" s="1186"/>
      <c r="C44" s="1187"/>
      <c r="D44" s="106"/>
      <c r="E44" s="1190" t="s">
        <v>34</v>
      </c>
      <c r="F44" s="1190"/>
      <c r="G44" s="1190"/>
      <c r="H44" s="1191"/>
      <c r="I44" s="346">
        <v>247</v>
      </c>
      <c r="J44" s="347">
        <v>168</v>
      </c>
      <c r="K44" s="347">
        <v>120</v>
      </c>
      <c r="L44" s="347">
        <v>88</v>
      </c>
      <c r="M44" s="348">
        <v>67</v>
      </c>
    </row>
    <row r="45" spans="2:13" ht="27.75" customHeight="1" x14ac:dyDescent="0.2">
      <c r="B45" s="1186"/>
      <c r="C45" s="1187"/>
      <c r="D45" s="106"/>
      <c r="E45" s="1190" t="s">
        <v>35</v>
      </c>
      <c r="F45" s="1190"/>
      <c r="G45" s="1190"/>
      <c r="H45" s="1191"/>
      <c r="I45" s="346">
        <v>799</v>
      </c>
      <c r="J45" s="347">
        <v>810</v>
      </c>
      <c r="K45" s="347">
        <v>761</v>
      </c>
      <c r="L45" s="347">
        <v>756</v>
      </c>
      <c r="M45" s="348">
        <v>709</v>
      </c>
    </row>
    <row r="46" spans="2:13" ht="27.75" customHeight="1" x14ac:dyDescent="0.2">
      <c r="B46" s="1186"/>
      <c r="C46" s="1187"/>
      <c r="D46" s="107"/>
      <c r="E46" s="1190" t="s">
        <v>36</v>
      </c>
      <c r="F46" s="1190"/>
      <c r="G46" s="1190"/>
      <c r="H46" s="1191"/>
      <c r="I46" s="346" t="s">
        <v>485</v>
      </c>
      <c r="J46" s="347" t="s">
        <v>485</v>
      </c>
      <c r="K46" s="347" t="s">
        <v>485</v>
      </c>
      <c r="L46" s="347" t="s">
        <v>485</v>
      </c>
      <c r="M46" s="348" t="s">
        <v>485</v>
      </c>
    </row>
    <row r="47" spans="2:13" ht="27.75" customHeight="1" x14ac:dyDescent="0.2">
      <c r="B47" s="1186"/>
      <c r="C47" s="1187"/>
      <c r="D47" s="108"/>
      <c r="E47" s="1200" t="s">
        <v>37</v>
      </c>
      <c r="F47" s="1201"/>
      <c r="G47" s="1201"/>
      <c r="H47" s="1202"/>
      <c r="I47" s="346" t="s">
        <v>485</v>
      </c>
      <c r="J47" s="347" t="s">
        <v>485</v>
      </c>
      <c r="K47" s="347" t="s">
        <v>485</v>
      </c>
      <c r="L47" s="347" t="s">
        <v>485</v>
      </c>
      <c r="M47" s="348" t="s">
        <v>485</v>
      </c>
    </row>
    <row r="48" spans="2:13" ht="27.75" customHeight="1" x14ac:dyDescent="0.2">
      <c r="B48" s="1186"/>
      <c r="C48" s="1187"/>
      <c r="D48" s="106"/>
      <c r="E48" s="1190" t="s">
        <v>38</v>
      </c>
      <c r="F48" s="1190"/>
      <c r="G48" s="1190"/>
      <c r="H48" s="1191"/>
      <c r="I48" s="346" t="s">
        <v>485</v>
      </c>
      <c r="J48" s="347" t="s">
        <v>485</v>
      </c>
      <c r="K48" s="347" t="s">
        <v>485</v>
      </c>
      <c r="L48" s="347" t="s">
        <v>485</v>
      </c>
      <c r="M48" s="348" t="s">
        <v>485</v>
      </c>
    </row>
    <row r="49" spans="2:13" ht="27.75" customHeight="1" x14ac:dyDescent="0.2">
      <c r="B49" s="1188"/>
      <c r="C49" s="1189"/>
      <c r="D49" s="106"/>
      <c r="E49" s="1190" t="s">
        <v>39</v>
      </c>
      <c r="F49" s="1190"/>
      <c r="G49" s="1190"/>
      <c r="H49" s="1191"/>
      <c r="I49" s="346" t="s">
        <v>485</v>
      </c>
      <c r="J49" s="347" t="s">
        <v>485</v>
      </c>
      <c r="K49" s="347" t="s">
        <v>485</v>
      </c>
      <c r="L49" s="347" t="s">
        <v>485</v>
      </c>
      <c r="M49" s="348" t="s">
        <v>485</v>
      </c>
    </row>
    <row r="50" spans="2:13" ht="27.75" customHeight="1" x14ac:dyDescent="0.2">
      <c r="B50" s="1184" t="s">
        <v>40</v>
      </c>
      <c r="C50" s="1185"/>
      <c r="D50" s="109"/>
      <c r="E50" s="1190" t="s">
        <v>41</v>
      </c>
      <c r="F50" s="1190"/>
      <c r="G50" s="1190"/>
      <c r="H50" s="1191"/>
      <c r="I50" s="346">
        <v>3842</v>
      </c>
      <c r="J50" s="347">
        <v>4031</v>
      </c>
      <c r="K50" s="347">
        <v>4270</v>
      </c>
      <c r="L50" s="347">
        <v>4701</v>
      </c>
      <c r="M50" s="348">
        <v>4843</v>
      </c>
    </row>
    <row r="51" spans="2:13" ht="27.75" customHeight="1" x14ac:dyDescent="0.2">
      <c r="B51" s="1186"/>
      <c r="C51" s="1187"/>
      <c r="D51" s="106"/>
      <c r="E51" s="1190" t="s">
        <v>42</v>
      </c>
      <c r="F51" s="1190"/>
      <c r="G51" s="1190"/>
      <c r="H51" s="1191"/>
      <c r="I51" s="346">
        <v>25</v>
      </c>
      <c r="J51" s="347">
        <v>10</v>
      </c>
      <c r="K51" s="347" t="s">
        <v>485</v>
      </c>
      <c r="L51" s="347" t="s">
        <v>485</v>
      </c>
      <c r="M51" s="348" t="s">
        <v>485</v>
      </c>
    </row>
    <row r="52" spans="2:13" ht="27.75" customHeight="1" x14ac:dyDescent="0.2">
      <c r="B52" s="1188"/>
      <c r="C52" s="1189"/>
      <c r="D52" s="106"/>
      <c r="E52" s="1190" t="s">
        <v>43</v>
      </c>
      <c r="F52" s="1190"/>
      <c r="G52" s="1190"/>
      <c r="H52" s="1191"/>
      <c r="I52" s="346">
        <v>4507</v>
      </c>
      <c r="J52" s="347">
        <v>4602</v>
      </c>
      <c r="K52" s="347">
        <v>4582</v>
      </c>
      <c r="L52" s="347">
        <v>5043</v>
      </c>
      <c r="M52" s="348">
        <v>4689</v>
      </c>
    </row>
    <row r="53" spans="2:13" ht="27.75" customHeight="1" thickBot="1" x14ac:dyDescent="0.25">
      <c r="B53" s="1192" t="s">
        <v>19</v>
      </c>
      <c r="C53" s="1193"/>
      <c r="D53" s="110"/>
      <c r="E53" s="1194" t="s">
        <v>44</v>
      </c>
      <c r="F53" s="1194"/>
      <c r="G53" s="1194"/>
      <c r="H53" s="1195"/>
      <c r="I53" s="349">
        <v>-2022</v>
      </c>
      <c r="J53" s="350">
        <v>-1612</v>
      </c>
      <c r="K53" s="350">
        <v>-2020</v>
      </c>
      <c r="L53" s="350">
        <v>-2324</v>
      </c>
      <c r="M53" s="351">
        <v>-2645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8CBc7c1j2OrL5YQQLNpW4oGQwEtKlNfsQB6neXxnvvlNVsko6CKD6hnGMll0dvmvIm6r+xv9CjBC3leigRtirQ==" saltValue="LvmzvSjlu04l+Sjf98yG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926</v>
      </c>
      <c r="G55" s="352">
        <v>1082</v>
      </c>
      <c r="H55" s="353">
        <v>1187</v>
      </c>
    </row>
    <row r="56" spans="2:8" ht="52.5" customHeight="1" x14ac:dyDescent="0.2">
      <c r="B56" s="122"/>
      <c r="C56" s="1213" t="s">
        <v>47</v>
      </c>
      <c r="D56" s="1213"/>
      <c r="E56" s="1214"/>
      <c r="F56" s="354">
        <v>725</v>
      </c>
      <c r="G56" s="354">
        <v>829</v>
      </c>
      <c r="H56" s="355">
        <v>833</v>
      </c>
    </row>
    <row r="57" spans="2:8" ht="53.25" customHeight="1" x14ac:dyDescent="0.2">
      <c r="B57" s="122"/>
      <c r="C57" s="1215" t="s">
        <v>48</v>
      </c>
      <c r="D57" s="1215"/>
      <c r="E57" s="1216"/>
      <c r="F57" s="356">
        <v>2527</v>
      </c>
      <c r="G57" s="356">
        <v>2676</v>
      </c>
      <c r="H57" s="357">
        <v>2694</v>
      </c>
    </row>
    <row r="58" spans="2:8" ht="45.75" customHeight="1" x14ac:dyDescent="0.2">
      <c r="B58" s="123"/>
      <c r="C58" s="1203" t="s">
        <v>546</v>
      </c>
      <c r="D58" s="1204"/>
      <c r="E58" s="1205"/>
      <c r="F58" s="358">
        <v>1039</v>
      </c>
      <c r="G58" s="358">
        <v>1295</v>
      </c>
      <c r="H58" s="359">
        <v>1394</v>
      </c>
    </row>
    <row r="59" spans="2:8" ht="45.75" customHeight="1" x14ac:dyDescent="0.2">
      <c r="B59" s="123"/>
      <c r="C59" s="1203" t="s">
        <v>547</v>
      </c>
      <c r="D59" s="1204"/>
      <c r="E59" s="1205"/>
      <c r="F59" s="358">
        <v>897</v>
      </c>
      <c r="G59" s="358">
        <v>818</v>
      </c>
      <c r="H59" s="359">
        <v>662</v>
      </c>
    </row>
    <row r="60" spans="2:8" ht="45.75" customHeight="1" x14ac:dyDescent="0.2">
      <c r="B60" s="123"/>
      <c r="C60" s="1203" t="s">
        <v>548</v>
      </c>
      <c r="D60" s="1204"/>
      <c r="E60" s="1205"/>
      <c r="F60" s="358">
        <v>520</v>
      </c>
      <c r="G60" s="358">
        <v>487</v>
      </c>
      <c r="H60" s="359">
        <v>566</v>
      </c>
    </row>
    <row r="61" spans="2:8" ht="45.75" customHeight="1" x14ac:dyDescent="0.2">
      <c r="B61" s="123"/>
      <c r="C61" s="1203" t="s">
        <v>549</v>
      </c>
      <c r="D61" s="1204"/>
      <c r="E61" s="1205"/>
      <c r="F61" s="358">
        <v>30</v>
      </c>
      <c r="G61" s="358">
        <v>30</v>
      </c>
      <c r="H61" s="359">
        <v>30</v>
      </c>
    </row>
    <row r="62" spans="2:8" ht="45.75" customHeight="1" thickBot="1" x14ac:dyDescent="0.25">
      <c r="B62" s="124"/>
      <c r="C62" s="1206" t="s">
        <v>550</v>
      </c>
      <c r="D62" s="1207"/>
      <c r="E62" s="1208"/>
      <c r="F62" s="360">
        <v>15</v>
      </c>
      <c r="G62" s="360">
        <v>15</v>
      </c>
      <c r="H62" s="361">
        <v>15</v>
      </c>
    </row>
    <row r="63" spans="2:8" ht="52.5" customHeight="1" thickBot="1" x14ac:dyDescent="0.25">
      <c r="B63" s="125"/>
      <c r="C63" s="1209" t="s">
        <v>49</v>
      </c>
      <c r="D63" s="1209"/>
      <c r="E63" s="1210"/>
      <c r="F63" s="362">
        <v>4178</v>
      </c>
      <c r="G63" s="362">
        <v>4587</v>
      </c>
      <c r="H63" s="363">
        <v>4714</v>
      </c>
    </row>
    <row r="64" spans="2:8" ht="13" x14ac:dyDescent="0.2"/>
  </sheetData>
  <sheetProtection algorithmName="SHA-512" hashValue="VKEECWK2x00/zKQOFj1/6uq8mYRbiiWHXvjxlrD/FItmwaM7so5Mu8lZUainJCgITQJyIlExciPvFdTkcykt+g==" saltValue="oNkWYdV82dqqevP+78HK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222954</v>
      </c>
      <c r="E3" s="144"/>
      <c r="F3" s="145">
        <v>301035</v>
      </c>
      <c r="G3" s="146"/>
      <c r="H3" s="147"/>
    </row>
    <row r="4" spans="1:8" x14ac:dyDescent="0.2">
      <c r="A4" s="148"/>
      <c r="B4" s="149"/>
      <c r="C4" s="150"/>
      <c r="D4" s="151">
        <v>141664</v>
      </c>
      <c r="E4" s="152"/>
      <c r="F4" s="153">
        <v>154376</v>
      </c>
      <c r="G4" s="154"/>
      <c r="H4" s="155"/>
    </row>
    <row r="5" spans="1:8" x14ac:dyDescent="0.2">
      <c r="A5" s="136" t="s">
        <v>518</v>
      </c>
      <c r="B5" s="141"/>
      <c r="C5" s="142"/>
      <c r="D5" s="143">
        <v>247511</v>
      </c>
      <c r="E5" s="144"/>
      <c r="F5" s="145">
        <v>277467</v>
      </c>
      <c r="G5" s="146"/>
      <c r="H5" s="147"/>
    </row>
    <row r="6" spans="1:8" x14ac:dyDescent="0.2">
      <c r="A6" s="148"/>
      <c r="B6" s="149"/>
      <c r="C6" s="150"/>
      <c r="D6" s="151">
        <v>185994</v>
      </c>
      <c r="E6" s="152"/>
      <c r="F6" s="153">
        <v>128378</v>
      </c>
      <c r="G6" s="154"/>
      <c r="H6" s="155"/>
    </row>
    <row r="7" spans="1:8" x14ac:dyDescent="0.2">
      <c r="A7" s="136" t="s">
        <v>519</v>
      </c>
      <c r="B7" s="141"/>
      <c r="C7" s="142"/>
      <c r="D7" s="143">
        <v>175040</v>
      </c>
      <c r="E7" s="144"/>
      <c r="F7" s="145">
        <v>282256</v>
      </c>
      <c r="G7" s="146"/>
      <c r="H7" s="147"/>
    </row>
    <row r="8" spans="1:8" x14ac:dyDescent="0.2">
      <c r="A8" s="148"/>
      <c r="B8" s="149"/>
      <c r="C8" s="150"/>
      <c r="D8" s="151">
        <v>104217</v>
      </c>
      <c r="E8" s="152"/>
      <c r="F8" s="153">
        <v>145453</v>
      </c>
      <c r="G8" s="154"/>
      <c r="H8" s="155"/>
    </row>
    <row r="9" spans="1:8" x14ac:dyDescent="0.2">
      <c r="A9" s="136" t="s">
        <v>520</v>
      </c>
      <c r="B9" s="141"/>
      <c r="C9" s="142"/>
      <c r="D9" s="143">
        <v>247685</v>
      </c>
      <c r="E9" s="144"/>
      <c r="F9" s="145">
        <v>295341</v>
      </c>
      <c r="G9" s="146"/>
      <c r="H9" s="147"/>
    </row>
    <row r="10" spans="1:8" x14ac:dyDescent="0.2">
      <c r="A10" s="148"/>
      <c r="B10" s="149"/>
      <c r="C10" s="150"/>
      <c r="D10" s="151">
        <v>136914</v>
      </c>
      <c r="E10" s="152"/>
      <c r="F10" s="153">
        <v>137402</v>
      </c>
      <c r="G10" s="154"/>
      <c r="H10" s="155"/>
    </row>
    <row r="11" spans="1:8" x14ac:dyDescent="0.2">
      <c r="A11" s="136" t="s">
        <v>521</v>
      </c>
      <c r="B11" s="141"/>
      <c r="C11" s="142"/>
      <c r="D11" s="143">
        <v>107625</v>
      </c>
      <c r="E11" s="144"/>
      <c r="F11" s="145">
        <v>292845</v>
      </c>
      <c r="G11" s="146"/>
      <c r="H11" s="147"/>
    </row>
    <row r="12" spans="1:8" x14ac:dyDescent="0.2">
      <c r="A12" s="148"/>
      <c r="B12" s="149"/>
      <c r="C12" s="156"/>
      <c r="D12" s="151">
        <v>72915</v>
      </c>
      <c r="E12" s="152"/>
      <c r="F12" s="153">
        <v>143187</v>
      </c>
      <c r="G12" s="154"/>
      <c r="H12" s="155"/>
    </row>
    <row r="13" spans="1:8" x14ac:dyDescent="0.2">
      <c r="A13" s="136"/>
      <c r="B13" s="141"/>
      <c r="C13" s="157"/>
      <c r="D13" s="158">
        <v>200163</v>
      </c>
      <c r="E13" s="159"/>
      <c r="F13" s="160">
        <v>289789</v>
      </c>
      <c r="G13" s="161"/>
      <c r="H13" s="147"/>
    </row>
    <row r="14" spans="1:8" x14ac:dyDescent="0.2">
      <c r="A14" s="148"/>
      <c r="B14" s="149"/>
      <c r="C14" s="150"/>
      <c r="D14" s="151">
        <v>128341</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4.21</v>
      </c>
      <c r="C19" s="162">
        <f>ROUND(VALUE(SUBSTITUTE(実質収支比率等に係る経年分析!G$48,"▲","-")),2)</f>
        <v>11.85</v>
      </c>
      <c r="D19" s="162">
        <f>ROUND(VALUE(SUBSTITUTE(実質収支比率等に係る経年分析!H$48,"▲","-")),2)</f>
        <v>12.76</v>
      </c>
      <c r="E19" s="162">
        <f>ROUND(VALUE(SUBSTITUTE(実質収支比率等に係る経年分析!I$48,"▲","-")),2)</f>
        <v>7.83</v>
      </c>
      <c r="F19" s="162">
        <f>ROUND(VALUE(SUBSTITUTE(実質収支比率等に係る経年分析!J$48,"▲","-")),2)</f>
        <v>7.23</v>
      </c>
    </row>
    <row r="20" spans="1:11" x14ac:dyDescent="0.2">
      <c r="A20" s="162" t="s">
        <v>53</v>
      </c>
      <c r="B20" s="162">
        <f>ROUND(VALUE(SUBSTITUTE(実質収支比率等に係る経年分析!F$47,"▲","-")),2)</f>
        <v>32.659999999999997</v>
      </c>
      <c r="C20" s="162">
        <f>ROUND(VALUE(SUBSTITUTE(実質収支比率等に係る経年分析!G$47,"▲","-")),2)</f>
        <v>28.89</v>
      </c>
      <c r="D20" s="162">
        <f>ROUND(VALUE(SUBSTITUTE(実質収支比率等に係る経年分析!H$47,"▲","-")),2)</f>
        <v>32.369999999999997</v>
      </c>
      <c r="E20" s="162">
        <f>ROUND(VALUE(SUBSTITUTE(実質収支比率等に係る経年分析!I$47,"▲","-")),2)</f>
        <v>37.33</v>
      </c>
      <c r="F20" s="162">
        <f>ROUND(VALUE(SUBSTITUTE(実質収支比率等に係る経年分析!J$47,"▲","-")),2)</f>
        <v>39.75</v>
      </c>
    </row>
    <row r="21" spans="1:11" x14ac:dyDescent="0.2">
      <c r="A21" s="162" t="s">
        <v>54</v>
      </c>
      <c r="B21" s="162">
        <f>IF(ISNUMBER(VALUE(SUBSTITUTE(実質収支比率等に係る経年分析!F$49,"▲","-"))),ROUND(VALUE(SUBSTITUTE(実質収支比率等に係る経年分析!F$49,"▲","-")),2),NA())</f>
        <v>1.55</v>
      </c>
      <c r="C21" s="162">
        <f>IF(ISNUMBER(VALUE(SUBSTITUTE(実質収支比率等に係る経年分析!G$49,"▲","-"))),ROUND(VALUE(SUBSTITUTE(実質収支比率等に係る経年分析!G$49,"▲","-")),2),NA())</f>
        <v>8.15</v>
      </c>
      <c r="D21" s="162">
        <f>IF(ISNUMBER(VALUE(SUBSTITUTE(実質収支比率等に係る経年分析!H$49,"▲","-"))),ROUND(VALUE(SUBSTITUTE(実質収支比率等に係る経年分析!H$49,"▲","-")),2),NA())</f>
        <v>3.24</v>
      </c>
      <c r="E21" s="162">
        <f>IF(ISNUMBER(VALUE(SUBSTITUTE(実質収支比率等に係る経年分析!I$49,"▲","-"))),ROUND(VALUE(SUBSTITUTE(実質収支比率等に係る経年分析!I$49,"▲","-")),2),NA())</f>
        <v>0.64</v>
      </c>
      <c r="F21" s="162">
        <f>IF(ISNUMBER(VALUE(SUBSTITUTE(実質収支比率等に係る経年分析!J$49,"▲","-"))),ROUND(VALUE(SUBSTITUTE(実質収支比率等に係る経年分析!J$49,"▲","-")),2),NA())</f>
        <v>3.13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国民健康保険診療所事業特別会計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7.0000000000000007E-2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0.57999999999999996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3.03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4.0199999999999996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5.93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11.85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348</v>
      </c>
      <c r="E42" s="164"/>
      <c r="F42" s="164"/>
      <c r="G42" s="164">
        <f>'実質公債費比率（分子）の構造'!L$52</f>
        <v>437</v>
      </c>
      <c r="H42" s="164"/>
      <c r="I42" s="164"/>
      <c r="J42" s="164">
        <f>'実質公債費比率（分子）の構造'!M$52</f>
        <v>433</v>
      </c>
      <c r="K42" s="164"/>
      <c r="L42" s="164"/>
      <c r="M42" s="164">
        <f>'実質公債費比率（分子）の構造'!N$52</f>
        <v>446</v>
      </c>
      <c r="N42" s="164"/>
      <c r="O42" s="164"/>
      <c r="P42" s="164">
        <f>'実質公債費比率（分子）の構造'!O$52</f>
        <v>484</v>
      </c>
    </row>
    <row r="43" spans="1:16" x14ac:dyDescent="0.2">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78</v>
      </c>
      <c r="C45" s="164"/>
      <c r="D45" s="164"/>
      <c r="E45" s="164">
        <f>'実質公債費比率（分子）の構造'!L$49</f>
        <v>61</v>
      </c>
      <c r="F45" s="164"/>
      <c r="G45" s="164"/>
      <c r="H45" s="164">
        <f>'実質公債費比率（分子）の構造'!M$49</f>
        <v>51</v>
      </c>
      <c r="I45" s="164"/>
      <c r="J45" s="164"/>
      <c r="K45" s="164">
        <f>'実質公債費比率（分子）の構造'!N$49</f>
        <v>31</v>
      </c>
      <c r="L45" s="164"/>
      <c r="M45" s="164"/>
      <c r="N45" s="164">
        <f>'実質公債費比率（分子）の構造'!O$49</f>
        <v>31</v>
      </c>
      <c r="O45" s="164"/>
      <c r="P45" s="164"/>
    </row>
    <row r="46" spans="1:16" x14ac:dyDescent="0.2">
      <c r="A46" s="164" t="s">
        <v>64</v>
      </c>
      <c r="B46" s="164">
        <f>'実質公債費比率（分子）の構造'!K$48</f>
        <v>68</v>
      </c>
      <c r="C46" s="164"/>
      <c r="D46" s="164"/>
      <c r="E46" s="164">
        <f>'実質公債費比率（分子）の構造'!L$48</f>
        <v>64</v>
      </c>
      <c r="F46" s="164"/>
      <c r="G46" s="164"/>
      <c r="H46" s="164">
        <f>'実質公債費比率（分子）の構造'!M$48</f>
        <v>73</v>
      </c>
      <c r="I46" s="164"/>
      <c r="J46" s="164"/>
      <c r="K46" s="164">
        <f>'実質公債費比率（分子）の構造'!N$48</f>
        <v>72</v>
      </c>
      <c r="L46" s="164"/>
      <c r="M46" s="164"/>
      <c r="N46" s="164">
        <f>'実質公債費比率（分子）の構造'!O$48</f>
        <v>68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369</v>
      </c>
      <c r="C49" s="164"/>
      <c r="D49" s="164"/>
      <c r="E49" s="164">
        <f>'実質公債費比率（分子）の構造'!L$45</f>
        <v>502</v>
      </c>
      <c r="F49" s="164"/>
      <c r="G49" s="164"/>
      <c r="H49" s="164">
        <f>'実質公債費比率（分子）の構造'!M$45</f>
        <v>514</v>
      </c>
      <c r="I49" s="164"/>
      <c r="J49" s="164"/>
      <c r="K49" s="164">
        <f>'実質公債費比率（分子）の構造'!N$45</f>
        <v>540</v>
      </c>
      <c r="L49" s="164"/>
      <c r="M49" s="164"/>
      <c r="N49" s="164">
        <f>'実質公債費比率（分子）の構造'!O$45</f>
        <v>593</v>
      </c>
      <c r="O49" s="164"/>
      <c r="P49" s="164"/>
    </row>
    <row r="50" spans="1:16" x14ac:dyDescent="0.2">
      <c r="A50" s="164" t="s">
        <v>67</v>
      </c>
      <c r="B50" s="164" t="e">
        <f>NA()</f>
        <v>#N/A</v>
      </c>
      <c r="C50" s="164">
        <f>IF(ISNUMBER('実質公債費比率（分子）の構造'!K$53),'実質公債費比率（分子）の構造'!K$53,NA())</f>
        <v>167</v>
      </c>
      <c r="D50" s="164" t="e">
        <f>NA()</f>
        <v>#N/A</v>
      </c>
      <c r="E50" s="164" t="e">
        <f>NA()</f>
        <v>#N/A</v>
      </c>
      <c r="F50" s="164">
        <f>IF(ISNUMBER('実質公債費比率（分子）の構造'!L$53),'実質公債費比率（分子）の構造'!L$53,NA())</f>
        <v>190</v>
      </c>
      <c r="G50" s="164" t="e">
        <f>NA()</f>
        <v>#N/A</v>
      </c>
      <c r="H50" s="164" t="e">
        <f>NA()</f>
        <v>#N/A</v>
      </c>
      <c r="I50" s="164">
        <f>IF(ISNUMBER('実質公債費比率（分子）の構造'!M$53),'実質公債費比率（分子）の構造'!M$53,NA())</f>
        <v>205</v>
      </c>
      <c r="J50" s="164" t="e">
        <f>NA()</f>
        <v>#N/A</v>
      </c>
      <c r="K50" s="164" t="e">
        <f>NA()</f>
        <v>#N/A</v>
      </c>
      <c r="L50" s="164">
        <f>IF(ISNUMBER('実質公債費比率（分子）の構造'!N$53),'実質公債費比率（分子）の構造'!N$53,NA())</f>
        <v>197</v>
      </c>
      <c r="M50" s="164" t="e">
        <f>NA()</f>
        <v>#N/A</v>
      </c>
      <c r="N50" s="164" t="e">
        <f>NA()</f>
        <v>#N/A</v>
      </c>
      <c r="O50" s="164">
        <f>IF(ISNUMBER('実質公債費比率（分子）の構造'!O$53),'実質公債費比率（分子）の構造'!O$53,NA())</f>
        <v>208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4507</v>
      </c>
      <c r="E56" s="163"/>
      <c r="F56" s="163"/>
      <c r="G56" s="163">
        <f>'将来負担比率（分子）の構造'!J$52</f>
        <v>4602</v>
      </c>
      <c r="H56" s="163"/>
      <c r="I56" s="163"/>
      <c r="J56" s="163">
        <f>'将来負担比率（分子）の構造'!K$52</f>
        <v>4582</v>
      </c>
      <c r="K56" s="163"/>
      <c r="L56" s="163"/>
      <c r="M56" s="163">
        <f>'将来負担比率（分子）の構造'!L$52</f>
        <v>5043</v>
      </c>
      <c r="N56" s="163"/>
      <c r="O56" s="163"/>
      <c r="P56" s="163">
        <f>'将来負担比率（分子）の構造'!M$52</f>
        <v>4689</v>
      </c>
    </row>
    <row r="57" spans="1:16" x14ac:dyDescent="0.2">
      <c r="A57" s="163" t="s">
        <v>42</v>
      </c>
      <c r="B57" s="163"/>
      <c r="C57" s="163"/>
      <c r="D57" s="163">
        <f>'将来負担比率（分子）の構造'!I$51</f>
        <v>25</v>
      </c>
      <c r="E57" s="163"/>
      <c r="F57" s="163"/>
      <c r="G57" s="163">
        <f>'将来負担比率（分子）の構造'!J$51</f>
        <v>10</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3842</v>
      </c>
      <c r="E58" s="163"/>
      <c r="F58" s="163"/>
      <c r="G58" s="163">
        <f>'将来負担比率（分子）の構造'!J$50</f>
        <v>4031</v>
      </c>
      <c r="H58" s="163"/>
      <c r="I58" s="163"/>
      <c r="J58" s="163">
        <f>'将来負担比率（分子）の構造'!K$50</f>
        <v>4270</v>
      </c>
      <c r="K58" s="163"/>
      <c r="L58" s="163"/>
      <c r="M58" s="163">
        <f>'将来負担比率（分子）の構造'!L$50</f>
        <v>4701</v>
      </c>
      <c r="N58" s="163"/>
      <c r="O58" s="163"/>
      <c r="P58" s="163">
        <f>'将来負担比率（分子）の構造'!M$50</f>
        <v>4843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799</v>
      </c>
      <c r="C62" s="163"/>
      <c r="D62" s="163"/>
      <c r="E62" s="163">
        <f>'将来負担比率（分子）の構造'!J$45</f>
        <v>810</v>
      </c>
      <c r="F62" s="163"/>
      <c r="G62" s="163"/>
      <c r="H62" s="163">
        <f>'将来負担比率（分子）の構造'!K$45</f>
        <v>761</v>
      </c>
      <c r="I62" s="163"/>
      <c r="J62" s="163"/>
      <c r="K62" s="163">
        <f>'将来負担比率（分子）の構造'!L$45</f>
        <v>756</v>
      </c>
      <c r="L62" s="163"/>
      <c r="M62" s="163"/>
      <c r="N62" s="163">
        <f>'将来負担比率（分子）の構造'!M$45</f>
        <v>709</v>
      </c>
      <c r="O62" s="163"/>
      <c r="P62" s="163"/>
    </row>
    <row r="63" spans="1:16" x14ac:dyDescent="0.2">
      <c r="A63" s="163" t="s">
        <v>34</v>
      </c>
      <c r="B63" s="163">
        <f>'将来負担比率（分子）の構造'!I$44</f>
        <v>247</v>
      </c>
      <c r="C63" s="163"/>
      <c r="D63" s="163"/>
      <c r="E63" s="163">
        <f>'将来負担比率（分子）の構造'!J$44</f>
        <v>168</v>
      </c>
      <c r="F63" s="163"/>
      <c r="G63" s="163"/>
      <c r="H63" s="163">
        <f>'将来負担比率（分子）の構造'!K$44</f>
        <v>120</v>
      </c>
      <c r="I63" s="163"/>
      <c r="J63" s="163"/>
      <c r="K63" s="163">
        <f>'将来負担比率（分子）の構造'!L$44</f>
        <v>88</v>
      </c>
      <c r="L63" s="163"/>
      <c r="M63" s="163"/>
      <c r="N63" s="163">
        <f>'将来負担比率（分子）の構造'!M$44</f>
        <v>67</v>
      </c>
      <c r="O63" s="163"/>
      <c r="P63" s="163"/>
    </row>
    <row r="64" spans="1:16" x14ac:dyDescent="0.2">
      <c r="A64" s="163" t="s">
        <v>33</v>
      </c>
      <c r="B64" s="163">
        <f>'将来負担比率（分子）の構造'!I$43</f>
        <v>267</v>
      </c>
      <c r="C64" s="163"/>
      <c r="D64" s="163"/>
      <c r="E64" s="163">
        <f>'将来負担比率（分子）の構造'!J$43</f>
        <v>482</v>
      </c>
      <c r="F64" s="163"/>
      <c r="G64" s="163"/>
      <c r="H64" s="163">
        <f>'将来負担比率（分子）の構造'!K$43</f>
        <v>382</v>
      </c>
      <c r="I64" s="163"/>
      <c r="J64" s="163"/>
      <c r="K64" s="163">
        <f>'将来負担比率（分子）の構造'!L$43</f>
        <v>436</v>
      </c>
      <c r="L64" s="163"/>
      <c r="M64" s="163"/>
      <c r="N64" s="163">
        <f>'将来負担比率（分子）の構造'!M$43</f>
        <v>398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5038</v>
      </c>
      <c r="C66" s="163"/>
      <c r="D66" s="163"/>
      <c r="E66" s="163">
        <f>'将来負担比率（分子）の構造'!J$41</f>
        <v>5573</v>
      </c>
      <c r="F66" s="163"/>
      <c r="G66" s="163"/>
      <c r="H66" s="163">
        <f>'将来負担比率（分子）の構造'!K$41</f>
        <v>5569</v>
      </c>
      <c r="I66" s="163"/>
      <c r="J66" s="163"/>
      <c r="K66" s="163">
        <f>'将来負担比率（分子）の構造'!L$41</f>
        <v>6140</v>
      </c>
      <c r="L66" s="163"/>
      <c r="M66" s="163"/>
      <c r="N66" s="163">
        <f>'将来負担比率（分子）の構造'!M$41</f>
        <v>5715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926</v>
      </c>
      <c r="C72" s="167">
        <f>基金残高に係る経年分析!G55</f>
        <v>1082</v>
      </c>
      <c r="D72" s="167">
        <f>基金残高に係る経年分析!H55</f>
        <v>1187</v>
      </c>
    </row>
    <row r="73" spans="1:16" x14ac:dyDescent="0.2">
      <c r="A73" s="166" t="s">
        <v>74</v>
      </c>
      <c r="B73" s="167">
        <f>基金残高に係る経年分析!F56</f>
        <v>725</v>
      </c>
      <c r="C73" s="167">
        <f>基金残高に係る経年分析!G56</f>
        <v>829</v>
      </c>
      <c r="D73" s="167">
        <f>基金残高に係る経年分析!H56</f>
        <v>833</v>
      </c>
    </row>
    <row r="74" spans="1:16" x14ac:dyDescent="0.2">
      <c r="A74" s="166" t="s">
        <v>75</v>
      </c>
      <c r="B74" s="167">
        <f>基金残高に係る経年分析!F57</f>
        <v>2527</v>
      </c>
      <c r="C74" s="167">
        <f>基金残高に係る経年分析!G57</f>
        <v>2676</v>
      </c>
      <c r="D74" s="167">
        <f>基金残高に係る経年分析!H57</f>
        <v>2694</v>
      </c>
    </row>
  </sheetData>
  <sheetProtection algorithmName="SHA-512" hashValue="PUB7ZEmi2klwc9UXprOCXsgQM3o+sSO7Jd6tQK44orWH2zv9YllV/qO5JqakkE1edyjgVbchrAxDoI9TblsiAg==" saltValue="kJrXPBKWMgEnQSrsCTzzO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618515</v>
      </c>
      <c r="S5" s="674"/>
      <c r="T5" s="674"/>
      <c r="U5" s="674"/>
      <c r="V5" s="674"/>
      <c r="W5" s="674"/>
      <c r="X5" s="674"/>
      <c r="Y5" s="702"/>
      <c r="Z5" s="715">
        <v>10.7</v>
      </c>
      <c r="AA5" s="715"/>
      <c r="AB5" s="715"/>
      <c r="AC5" s="715"/>
      <c r="AD5" s="716">
        <v>618515</v>
      </c>
      <c r="AE5" s="716"/>
      <c r="AF5" s="716"/>
      <c r="AG5" s="716"/>
      <c r="AH5" s="716"/>
      <c r="AI5" s="716"/>
      <c r="AJ5" s="716"/>
      <c r="AK5" s="716"/>
      <c r="AL5" s="703">
        <v>20.6</v>
      </c>
      <c r="AM5" s="686"/>
      <c r="AN5" s="686"/>
      <c r="AO5" s="704"/>
      <c r="AP5" s="676" t="s">
        <v>216</v>
      </c>
      <c r="AQ5" s="677"/>
      <c r="AR5" s="677"/>
      <c r="AS5" s="677"/>
      <c r="AT5" s="677"/>
      <c r="AU5" s="677"/>
      <c r="AV5" s="677"/>
      <c r="AW5" s="677"/>
      <c r="AX5" s="677"/>
      <c r="AY5" s="677"/>
      <c r="AZ5" s="677"/>
      <c r="BA5" s="677"/>
      <c r="BB5" s="677"/>
      <c r="BC5" s="677"/>
      <c r="BD5" s="677"/>
      <c r="BE5" s="677"/>
      <c r="BF5" s="678"/>
      <c r="BG5" s="627">
        <v>614702</v>
      </c>
      <c r="BH5" s="628"/>
      <c r="BI5" s="628"/>
      <c r="BJ5" s="628"/>
      <c r="BK5" s="628"/>
      <c r="BL5" s="628"/>
      <c r="BM5" s="628"/>
      <c r="BN5" s="629"/>
      <c r="BO5" s="663">
        <v>99.4</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24" t="s">
        <v>220</v>
      </c>
      <c r="C6" s="625"/>
      <c r="D6" s="625"/>
      <c r="E6" s="625"/>
      <c r="F6" s="625"/>
      <c r="G6" s="625"/>
      <c r="H6" s="625"/>
      <c r="I6" s="625"/>
      <c r="J6" s="625"/>
      <c r="K6" s="625"/>
      <c r="L6" s="625"/>
      <c r="M6" s="625"/>
      <c r="N6" s="625"/>
      <c r="O6" s="625"/>
      <c r="P6" s="625"/>
      <c r="Q6" s="626"/>
      <c r="R6" s="627">
        <v>18441</v>
      </c>
      <c r="S6" s="628"/>
      <c r="T6" s="628"/>
      <c r="U6" s="628"/>
      <c r="V6" s="628"/>
      <c r="W6" s="628"/>
      <c r="X6" s="628"/>
      <c r="Y6" s="629"/>
      <c r="Z6" s="663">
        <v>0.3</v>
      </c>
      <c r="AA6" s="663"/>
      <c r="AB6" s="663"/>
      <c r="AC6" s="663"/>
      <c r="AD6" s="664">
        <v>18441</v>
      </c>
      <c r="AE6" s="664"/>
      <c r="AF6" s="664"/>
      <c r="AG6" s="664"/>
      <c r="AH6" s="664"/>
      <c r="AI6" s="664"/>
      <c r="AJ6" s="664"/>
      <c r="AK6" s="664"/>
      <c r="AL6" s="630">
        <v>0.6</v>
      </c>
      <c r="AM6" s="631"/>
      <c r="AN6" s="631"/>
      <c r="AO6" s="665"/>
      <c r="AP6" s="624" t="s">
        <v>221</v>
      </c>
      <c r="AQ6" s="625"/>
      <c r="AR6" s="625"/>
      <c r="AS6" s="625"/>
      <c r="AT6" s="625"/>
      <c r="AU6" s="625"/>
      <c r="AV6" s="625"/>
      <c r="AW6" s="625"/>
      <c r="AX6" s="625"/>
      <c r="AY6" s="625"/>
      <c r="AZ6" s="625"/>
      <c r="BA6" s="625"/>
      <c r="BB6" s="625"/>
      <c r="BC6" s="625"/>
      <c r="BD6" s="625"/>
      <c r="BE6" s="625"/>
      <c r="BF6" s="626"/>
      <c r="BG6" s="627">
        <v>614702</v>
      </c>
      <c r="BH6" s="628"/>
      <c r="BI6" s="628"/>
      <c r="BJ6" s="628"/>
      <c r="BK6" s="628"/>
      <c r="BL6" s="628"/>
      <c r="BM6" s="628"/>
      <c r="BN6" s="629"/>
      <c r="BO6" s="663">
        <v>99.4</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57164</v>
      </c>
      <c r="CS6" s="628"/>
      <c r="CT6" s="628"/>
      <c r="CU6" s="628"/>
      <c r="CV6" s="628"/>
      <c r="CW6" s="628"/>
      <c r="CX6" s="628"/>
      <c r="CY6" s="629"/>
      <c r="CZ6" s="703">
        <v>1</v>
      </c>
      <c r="DA6" s="686"/>
      <c r="DB6" s="686"/>
      <c r="DC6" s="705"/>
      <c r="DD6" s="633" t="s">
        <v>122</v>
      </c>
      <c r="DE6" s="628"/>
      <c r="DF6" s="628"/>
      <c r="DG6" s="628"/>
      <c r="DH6" s="628"/>
      <c r="DI6" s="628"/>
      <c r="DJ6" s="628"/>
      <c r="DK6" s="628"/>
      <c r="DL6" s="628"/>
      <c r="DM6" s="628"/>
      <c r="DN6" s="628"/>
      <c r="DO6" s="628"/>
      <c r="DP6" s="629"/>
      <c r="DQ6" s="633">
        <v>57164</v>
      </c>
      <c r="DR6" s="628"/>
      <c r="DS6" s="628"/>
      <c r="DT6" s="628"/>
      <c r="DU6" s="628"/>
      <c r="DV6" s="628"/>
      <c r="DW6" s="628"/>
      <c r="DX6" s="628"/>
      <c r="DY6" s="628"/>
      <c r="DZ6" s="628"/>
      <c r="EA6" s="628"/>
      <c r="EB6" s="628"/>
      <c r="EC6" s="662"/>
    </row>
    <row r="7" spans="2:143" ht="11.25" customHeight="1" x14ac:dyDescent="0.2">
      <c r="B7" s="624" t="s">
        <v>223</v>
      </c>
      <c r="C7" s="625"/>
      <c r="D7" s="625"/>
      <c r="E7" s="625"/>
      <c r="F7" s="625"/>
      <c r="G7" s="625"/>
      <c r="H7" s="625"/>
      <c r="I7" s="625"/>
      <c r="J7" s="625"/>
      <c r="K7" s="625"/>
      <c r="L7" s="625"/>
      <c r="M7" s="625"/>
      <c r="N7" s="625"/>
      <c r="O7" s="625"/>
      <c r="P7" s="625"/>
      <c r="Q7" s="626"/>
      <c r="R7" s="627">
        <v>298</v>
      </c>
      <c r="S7" s="628"/>
      <c r="T7" s="628"/>
      <c r="U7" s="628"/>
      <c r="V7" s="628"/>
      <c r="W7" s="628"/>
      <c r="X7" s="628"/>
      <c r="Y7" s="629"/>
      <c r="Z7" s="663">
        <v>0</v>
      </c>
      <c r="AA7" s="663"/>
      <c r="AB7" s="663"/>
      <c r="AC7" s="663"/>
      <c r="AD7" s="664">
        <v>298</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320779</v>
      </c>
      <c r="BH7" s="628"/>
      <c r="BI7" s="628"/>
      <c r="BJ7" s="628"/>
      <c r="BK7" s="628"/>
      <c r="BL7" s="628"/>
      <c r="BM7" s="628"/>
      <c r="BN7" s="629"/>
      <c r="BO7" s="663">
        <v>51.9</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1827800</v>
      </c>
      <c r="CS7" s="628"/>
      <c r="CT7" s="628"/>
      <c r="CU7" s="628"/>
      <c r="CV7" s="628"/>
      <c r="CW7" s="628"/>
      <c r="CX7" s="628"/>
      <c r="CY7" s="629"/>
      <c r="CZ7" s="663">
        <v>33</v>
      </c>
      <c r="DA7" s="663"/>
      <c r="DB7" s="663"/>
      <c r="DC7" s="663"/>
      <c r="DD7" s="633">
        <v>73304</v>
      </c>
      <c r="DE7" s="628"/>
      <c r="DF7" s="628"/>
      <c r="DG7" s="628"/>
      <c r="DH7" s="628"/>
      <c r="DI7" s="628"/>
      <c r="DJ7" s="628"/>
      <c r="DK7" s="628"/>
      <c r="DL7" s="628"/>
      <c r="DM7" s="628"/>
      <c r="DN7" s="628"/>
      <c r="DO7" s="628"/>
      <c r="DP7" s="629"/>
      <c r="DQ7" s="633">
        <v>1110383</v>
      </c>
      <c r="DR7" s="628"/>
      <c r="DS7" s="628"/>
      <c r="DT7" s="628"/>
      <c r="DU7" s="628"/>
      <c r="DV7" s="628"/>
      <c r="DW7" s="628"/>
      <c r="DX7" s="628"/>
      <c r="DY7" s="628"/>
      <c r="DZ7" s="628"/>
      <c r="EA7" s="628"/>
      <c r="EB7" s="628"/>
      <c r="EC7" s="662"/>
    </row>
    <row r="8" spans="2:143" ht="11.25" customHeight="1" x14ac:dyDescent="0.2">
      <c r="B8" s="624" t="s">
        <v>226</v>
      </c>
      <c r="C8" s="625"/>
      <c r="D8" s="625"/>
      <c r="E8" s="625"/>
      <c r="F8" s="625"/>
      <c r="G8" s="625"/>
      <c r="H8" s="625"/>
      <c r="I8" s="625"/>
      <c r="J8" s="625"/>
      <c r="K8" s="625"/>
      <c r="L8" s="625"/>
      <c r="M8" s="625"/>
      <c r="N8" s="625"/>
      <c r="O8" s="625"/>
      <c r="P8" s="625"/>
      <c r="Q8" s="626"/>
      <c r="R8" s="627">
        <v>2866</v>
      </c>
      <c r="S8" s="628"/>
      <c r="T8" s="628"/>
      <c r="U8" s="628"/>
      <c r="V8" s="628"/>
      <c r="W8" s="628"/>
      <c r="X8" s="628"/>
      <c r="Y8" s="629"/>
      <c r="Z8" s="663">
        <v>0</v>
      </c>
      <c r="AA8" s="663"/>
      <c r="AB8" s="663"/>
      <c r="AC8" s="663"/>
      <c r="AD8" s="664">
        <v>2866</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7391</v>
      </c>
      <c r="BH8" s="628"/>
      <c r="BI8" s="628"/>
      <c r="BJ8" s="628"/>
      <c r="BK8" s="628"/>
      <c r="BL8" s="628"/>
      <c r="BM8" s="628"/>
      <c r="BN8" s="629"/>
      <c r="BO8" s="663">
        <v>1.2</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653440</v>
      </c>
      <c r="CS8" s="628"/>
      <c r="CT8" s="628"/>
      <c r="CU8" s="628"/>
      <c r="CV8" s="628"/>
      <c r="CW8" s="628"/>
      <c r="CX8" s="628"/>
      <c r="CY8" s="629"/>
      <c r="CZ8" s="663">
        <v>11.8</v>
      </c>
      <c r="DA8" s="663"/>
      <c r="DB8" s="663"/>
      <c r="DC8" s="663"/>
      <c r="DD8" s="633">
        <v>14090</v>
      </c>
      <c r="DE8" s="628"/>
      <c r="DF8" s="628"/>
      <c r="DG8" s="628"/>
      <c r="DH8" s="628"/>
      <c r="DI8" s="628"/>
      <c r="DJ8" s="628"/>
      <c r="DK8" s="628"/>
      <c r="DL8" s="628"/>
      <c r="DM8" s="628"/>
      <c r="DN8" s="628"/>
      <c r="DO8" s="628"/>
      <c r="DP8" s="629"/>
      <c r="DQ8" s="633">
        <v>368946</v>
      </c>
      <c r="DR8" s="628"/>
      <c r="DS8" s="628"/>
      <c r="DT8" s="628"/>
      <c r="DU8" s="628"/>
      <c r="DV8" s="628"/>
      <c r="DW8" s="628"/>
      <c r="DX8" s="628"/>
      <c r="DY8" s="628"/>
      <c r="DZ8" s="628"/>
      <c r="EA8" s="628"/>
      <c r="EB8" s="628"/>
      <c r="EC8" s="662"/>
    </row>
    <row r="9" spans="2:143" ht="11.25" customHeight="1" x14ac:dyDescent="0.2">
      <c r="B9" s="624" t="s">
        <v>229</v>
      </c>
      <c r="C9" s="625"/>
      <c r="D9" s="625"/>
      <c r="E9" s="625"/>
      <c r="F9" s="625"/>
      <c r="G9" s="625"/>
      <c r="H9" s="625"/>
      <c r="I9" s="625"/>
      <c r="J9" s="625"/>
      <c r="K9" s="625"/>
      <c r="L9" s="625"/>
      <c r="M9" s="625"/>
      <c r="N9" s="625"/>
      <c r="O9" s="625"/>
      <c r="P9" s="625"/>
      <c r="Q9" s="626"/>
      <c r="R9" s="627">
        <v>4439</v>
      </c>
      <c r="S9" s="628"/>
      <c r="T9" s="628"/>
      <c r="U9" s="628"/>
      <c r="V9" s="628"/>
      <c r="W9" s="628"/>
      <c r="X9" s="628"/>
      <c r="Y9" s="629"/>
      <c r="Z9" s="663">
        <v>0.1</v>
      </c>
      <c r="AA9" s="663"/>
      <c r="AB9" s="663"/>
      <c r="AC9" s="663"/>
      <c r="AD9" s="664">
        <v>4439</v>
      </c>
      <c r="AE9" s="664"/>
      <c r="AF9" s="664"/>
      <c r="AG9" s="664"/>
      <c r="AH9" s="664"/>
      <c r="AI9" s="664"/>
      <c r="AJ9" s="664"/>
      <c r="AK9" s="664"/>
      <c r="AL9" s="630">
        <v>0.1</v>
      </c>
      <c r="AM9" s="631"/>
      <c r="AN9" s="631"/>
      <c r="AO9" s="665"/>
      <c r="AP9" s="624" t="s">
        <v>230</v>
      </c>
      <c r="AQ9" s="625"/>
      <c r="AR9" s="625"/>
      <c r="AS9" s="625"/>
      <c r="AT9" s="625"/>
      <c r="AU9" s="625"/>
      <c r="AV9" s="625"/>
      <c r="AW9" s="625"/>
      <c r="AX9" s="625"/>
      <c r="AY9" s="625"/>
      <c r="AZ9" s="625"/>
      <c r="BA9" s="625"/>
      <c r="BB9" s="625"/>
      <c r="BC9" s="625"/>
      <c r="BD9" s="625"/>
      <c r="BE9" s="625"/>
      <c r="BF9" s="626"/>
      <c r="BG9" s="627">
        <v>259438</v>
      </c>
      <c r="BH9" s="628"/>
      <c r="BI9" s="628"/>
      <c r="BJ9" s="628"/>
      <c r="BK9" s="628"/>
      <c r="BL9" s="628"/>
      <c r="BM9" s="628"/>
      <c r="BN9" s="629"/>
      <c r="BO9" s="663">
        <v>41.9</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756747</v>
      </c>
      <c r="CS9" s="628"/>
      <c r="CT9" s="628"/>
      <c r="CU9" s="628"/>
      <c r="CV9" s="628"/>
      <c r="CW9" s="628"/>
      <c r="CX9" s="628"/>
      <c r="CY9" s="629"/>
      <c r="CZ9" s="663">
        <v>13.6</v>
      </c>
      <c r="DA9" s="663"/>
      <c r="DB9" s="663"/>
      <c r="DC9" s="663"/>
      <c r="DD9" s="633">
        <v>24728</v>
      </c>
      <c r="DE9" s="628"/>
      <c r="DF9" s="628"/>
      <c r="DG9" s="628"/>
      <c r="DH9" s="628"/>
      <c r="DI9" s="628"/>
      <c r="DJ9" s="628"/>
      <c r="DK9" s="628"/>
      <c r="DL9" s="628"/>
      <c r="DM9" s="628"/>
      <c r="DN9" s="628"/>
      <c r="DO9" s="628"/>
      <c r="DP9" s="629"/>
      <c r="DQ9" s="633">
        <v>609842</v>
      </c>
      <c r="DR9" s="628"/>
      <c r="DS9" s="628"/>
      <c r="DT9" s="628"/>
      <c r="DU9" s="628"/>
      <c r="DV9" s="628"/>
      <c r="DW9" s="628"/>
      <c r="DX9" s="628"/>
      <c r="DY9" s="628"/>
      <c r="DZ9" s="628"/>
      <c r="EA9" s="628"/>
      <c r="EB9" s="628"/>
      <c r="EC9" s="662"/>
    </row>
    <row r="10" spans="2:143" ht="11.25" customHeight="1" x14ac:dyDescent="0.2">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20503</v>
      </c>
      <c r="BH10" s="628"/>
      <c r="BI10" s="628"/>
      <c r="BJ10" s="628"/>
      <c r="BK10" s="628"/>
      <c r="BL10" s="628"/>
      <c r="BM10" s="628"/>
      <c r="BN10" s="629"/>
      <c r="BO10" s="663">
        <v>3.3</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2">
      <c r="B11" s="624" t="s">
        <v>235</v>
      </c>
      <c r="C11" s="625"/>
      <c r="D11" s="625"/>
      <c r="E11" s="625"/>
      <c r="F11" s="625"/>
      <c r="G11" s="625"/>
      <c r="H11" s="625"/>
      <c r="I11" s="625"/>
      <c r="J11" s="625"/>
      <c r="K11" s="625"/>
      <c r="L11" s="625"/>
      <c r="M11" s="625"/>
      <c r="N11" s="625"/>
      <c r="O11" s="625"/>
      <c r="P11" s="625"/>
      <c r="Q11" s="626"/>
      <c r="R11" s="627">
        <v>130397</v>
      </c>
      <c r="S11" s="628"/>
      <c r="T11" s="628"/>
      <c r="U11" s="628"/>
      <c r="V11" s="628"/>
      <c r="W11" s="628"/>
      <c r="X11" s="628"/>
      <c r="Y11" s="629"/>
      <c r="Z11" s="630">
        <v>2.2999999999999998</v>
      </c>
      <c r="AA11" s="631"/>
      <c r="AB11" s="631"/>
      <c r="AC11" s="632"/>
      <c r="AD11" s="633">
        <v>130397</v>
      </c>
      <c r="AE11" s="628"/>
      <c r="AF11" s="628"/>
      <c r="AG11" s="628"/>
      <c r="AH11" s="628"/>
      <c r="AI11" s="628"/>
      <c r="AJ11" s="628"/>
      <c r="AK11" s="629"/>
      <c r="AL11" s="630">
        <v>4.3</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33447</v>
      </c>
      <c r="BH11" s="628"/>
      <c r="BI11" s="628"/>
      <c r="BJ11" s="628"/>
      <c r="BK11" s="628"/>
      <c r="BL11" s="628"/>
      <c r="BM11" s="628"/>
      <c r="BN11" s="629"/>
      <c r="BO11" s="663">
        <v>5.4</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120902</v>
      </c>
      <c r="CS11" s="628"/>
      <c r="CT11" s="628"/>
      <c r="CU11" s="628"/>
      <c r="CV11" s="628"/>
      <c r="CW11" s="628"/>
      <c r="CX11" s="628"/>
      <c r="CY11" s="629"/>
      <c r="CZ11" s="663">
        <v>2.2000000000000002</v>
      </c>
      <c r="DA11" s="663"/>
      <c r="DB11" s="663"/>
      <c r="DC11" s="663"/>
      <c r="DD11" s="633" t="s">
        <v>122</v>
      </c>
      <c r="DE11" s="628"/>
      <c r="DF11" s="628"/>
      <c r="DG11" s="628"/>
      <c r="DH11" s="628"/>
      <c r="DI11" s="628"/>
      <c r="DJ11" s="628"/>
      <c r="DK11" s="628"/>
      <c r="DL11" s="628"/>
      <c r="DM11" s="628"/>
      <c r="DN11" s="628"/>
      <c r="DO11" s="628"/>
      <c r="DP11" s="629"/>
      <c r="DQ11" s="633">
        <v>61577</v>
      </c>
      <c r="DR11" s="628"/>
      <c r="DS11" s="628"/>
      <c r="DT11" s="628"/>
      <c r="DU11" s="628"/>
      <c r="DV11" s="628"/>
      <c r="DW11" s="628"/>
      <c r="DX11" s="628"/>
      <c r="DY11" s="628"/>
      <c r="DZ11" s="628"/>
      <c r="EA11" s="628"/>
      <c r="EB11" s="628"/>
      <c r="EC11" s="662"/>
    </row>
    <row r="12" spans="2:143" ht="11.25" customHeight="1" x14ac:dyDescent="0.2">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213700</v>
      </c>
      <c r="BH12" s="628"/>
      <c r="BI12" s="628"/>
      <c r="BJ12" s="628"/>
      <c r="BK12" s="628"/>
      <c r="BL12" s="628"/>
      <c r="BM12" s="628"/>
      <c r="BN12" s="629"/>
      <c r="BO12" s="663">
        <v>34.6</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182476</v>
      </c>
      <c r="CS12" s="628"/>
      <c r="CT12" s="628"/>
      <c r="CU12" s="628"/>
      <c r="CV12" s="628"/>
      <c r="CW12" s="628"/>
      <c r="CX12" s="628"/>
      <c r="CY12" s="629"/>
      <c r="CZ12" s="663">
        <v>3.3</v>
      </c>
      <c r="DA12" s="663"/>
      <c r="DB12" s="663"/>
      <c r="DC12" s="663"/>
      <c r="DD12" s="633">
        <v>20387</v>
      </c>
      <c r="DE12" s="628"/>
      <c r="DF12" s="628"/>
      <c r="DG12" s="628"/>
      <c r="DH12" s="628"/>
      <c r="DI12" s="628"/>
      <c r="DJ12" s="628"/>
      <c r="DK12" s="628"/>
      <c r="DL12" s="628"/>
      <c r="DM12" s="628"/>
      <c r="DN12" s="628"/>
      <c r="DO12" s="628"/>
      <c r="DP12" s="629"/>
      <c r="DQ12" s="633">
        <v>84138</v>
      </c>
      <c r="DR12" s="628"/>
      <c r="DS12" s="628"/>
      <c r="DT12" s="628"/>
      <c r="DU12" s="628"/>
      <c r="DV12" s="628"/>
      <c r="DW12" s="628"/>
      <c r="DX12" s="628"/>
      <c r="DY12" s="628"/>
      <c r="DZ12" s="628"/>
      <c r="EA12" s="628"/>
      <c r="EB12" s="628"/>
      <c r="EC12" s="662"/>
    </row>
    <row r="13" spans="2:143" ht="11.25" customHeight="1" x14ac:dyDescent="0.2">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209530</v>
      </c>
      <c r="BH13" s="628"/>
      <c r="BI13" s="628"/>
      <c r="BJ13" s="628"/>
      <c r="BK13" s="628"/>
      <c r="BL13" s="628"/>
      <c r="BM13" s="628"/>
      <c r="BN13" s="629"/>
      <c r="BO13" s="663">
        <v>33.9</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459254</v>
      </c>
      <c r="CS13" s="628"/>
      <c r="CT13" s="628"/>
      <c r="CU13" s="628"/>
      <c r="CV13" s="628"/>
      <c r="CW13" s="628"/>
      <c r="CX13" s="628"/>
      <c r="CY13" s="629"/>
      <c r="CZ13" s="663">
        <v>8.3000000000000007</v>
      </c>
      <c r="DA13" s="663"/>
      <c r="DB13" s="663"/>
      <c r="DC13" s="663"/>
      <c r="DD13" s="633">
        <v>251474</v>
      </c>
      <c r="DE13" s="628"/>
      <c r="DF13" s="628"/>
      <c r="DG13" s="628"/>
      <c r="DH13" s="628"/>
      <c r="DI13" s="628"/>
      <c r="DJ13" s="628"/>
      <c r="DK13" s="628"/>
      <c r="DL13" s="628"/>
      <c r="DM13" s="628"/>
      <c r="DN13" s="628"/>
      <c r="DO13" s="628"/>
      <c r="DP13" s="629"/>
      <c r="DQ13" s="633">
        <v>182113</v>
      </c>
      <c r="DR13" s="628"/>
      <c r="DS13" s="628"/>
      <c r="DT13" s="628"/>
      <c r="DU13" s="628"/>
      <c r="DV13" s="628"/>
      <c r="DW13" s="628"/>
      <c r="DX13" s="628"/>
      <c r="DY13" s="628"/>
      <c r="DZ13" s="628"/>
      <c r="EA13" s="628"/>
      <c r="EB13" s="628"/>
      <c r="EC13" s="662"/>
    </row>
    <row r="14" spans="2:143" ht="11.25" customHeight="1" x14ac:dyDescent="0.2">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16241</v>
      </c>
      <c r="BH14" s="628"/>
      <c r="BI14" s="628"/>
      <c r="BJ14" s="628"/>
      <c r="BK14" s="628"/>
      <c r="BL14" s="628"/>
      <c r="BM14" s="628"/>
      <c r="BN14" s="629"/>
      <c r="BO14" s="663">
        <v>2.6</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260092</v>
      </c>
      <c r="CS14" s="628"/>
      <c r="CT14" s="628"/>
      <c r="CU14" s="628"/>
      <c r="CV14" s="628"/>
      <c r="CW14" s="628"/>
      <c r="CX14" s="628"/>
      <c r="CY14" s="629"/>
      <c r="CZ14" s="663">
        <v>4.7</v>
      </c>
      <c r="DA14" s="663"/>
      <c r="DB14" s="663"/>
      <c r="DC14" s="663"/>
      <c r="DD14" s="633" t="s">
        <v>122</v>
      </c>
      <c r="DE14" s="628"/>
      <c r="DF14" s="628"/>
      <c r="DG14" s="628"/>
      <c r="DH14" s="628"/>
      <c r="DI14" s="628"/>
      <c r="DJ14" s="628"/>
      <c r="DK14" s="628"/>
      <c r="DL14" s="628"/>
      <c r="DM14" s="628"/>
      <c r="DN14" s="628"/>
      <c r="DO14" s="628"/>
      <c r="DP14" s="629"/>
      <c r="DQ14" s="633">
        <v>254192</v>
      </c>
      <c r="DR14" s="628"/>
      <c r="DS14" s="628"/>
      <c r="DT14" s="628"/>
      <c r="DU14" s="628"/>
      <c r="DV14" s="628"/>
      <c r="DW14" s="628"/>
      <c r="DX14" s="628"/>
      <c r="DY14" s="628"/>
      <c r="DZ14" s="628"/>
      <c r="EA14" s="628"/>
      <c r="EB14" s="628"/>
      <c r="EC14" s="662"/>
    </row>
    <row r="15" spans="2:143" ht="11.25" customHeight="1" x14ac:dyDescent="0.2">
      <c r="B15" s="624" t="s">
        <v>247</v>
      </c>
      <c r="C15" s="625"/>
      <c r="D15" s="625"/>
      <c r="E15" s="625"/>
      <c r="F15" s="625"/>
      <c r="G15" s="625"/>
      <c r="H15" s="625"/>
      <c r="I15" s="625"/>
      <c r="J15" s="625"/>
      <c r="K15" s="625"/>
      <c r="L15" s="625"/>
      <c r="M15" s="625"/>
      <c r="N15" s="625"/>
      <c r="O15" s="625"/>
      <c r="P15" s="625"/>
      <c r="Q15" s="626"/>
      <c r="R15" s="627">
        <v>2039</v>
      </c>
      <c r="S15" s="628"/>
      <c r="T15" s="628"/>
      <c r="U15" s="628"/>
      <c r="V15" s="628"/>
      <c r="W15" s="628"/>
      <c r="X15" s="628"/>
      <c r="Y15" s="629"/>
      <c r="Z15" s="663">
        <v>0</v>
      </c>
      <c r="AA15" s="663"/>
      <c r="AB15" s="663"/>
      <c r="AC15" s="663"/>
      <c r="AD15" s="664">
        <v>2039</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63982</v>
      </c>
      <c r="BH15" s="628"/>
      <c r="BI15" s="628"/>
      <c r="BJ15" s="628"/>
      <c r="BK15" s="628"/>
      <c r="BL15" s="628"/>
      <c r="BM15" s="628"/>
      <c r="BN15" s="629"/>
      <c r="BO15" s="663">
        <v>10.3</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627429</v>
      </c>
      <c r="CS15" s="628"/>
      <c r="CT15" s="628"/>
      <c r="CU15" s="628"/>
      <c r="CV15" s="628"/>
      <c r="CW15" s="628"/>
      <c r="CX15" s="628"/>
      <c r="CY15" s="629"/>
      <c r="CZ15" s="663">
        <v>11.3</v>
      </c>
      <c r="DA15" s="663"/>
      <c r="DB15" s="663"/>
      <c r="DC15" s="663"/>
      <c r="DD15" s="633">
        <v>75251</v>
      </c>
      <c r="DE15" s="628"/>
      <c r="DF15" s="628"/>
      <c r="DG15" s="628"/>
      <c r="DH15" s="628"/>
      <c r="DI15" s="628"/>
      <c r="DJ15" s="628"/>
      <c r="DK15" s="628"/>
      <c r="DL15" s="628"/>
      <c r="DM15" s="628"/>
      <c r="DN15" s="628"/>
      <c r="DO15" s="628"/>
      <c r="DP15" s="629"/>
      <c r="DQ15" s="633">
        <v>511496</v>
      </c>
      <c r="DR15" s="628"/>
      <c r="DS15" s="628"/>
      <c r="DT15" s="628"/>
      <c r="DU15" s="628"/>
      <c r="DV15" s="628"/>
      <c r="DW15" s="628"/>
      <c r="DX15" s="628"/>
      <c r="DY15" s="628"/>
      <c r="DZ15" s="628"/>
      <c r="EA15" s="628"/>
      <c r="EB15" s="628"/>
      <c r="EC15" s="662"/>
    </row>
    <row r="16" spans="2:143" ht="11.25" customHeight="1" x14ac:dyDescent="0.2">
      <c r="B16" s="624" t="s">
        <v>250</v>
      </c>
      <c r="C16" s="625"/>
      <c r="D16" s="625"/>
      <c r="E16" s="625"/>
      <c r="F16" s="625"/>
      <c r="G16" s="625"/>
      <c r="H16" s="625"/>
      <c r="I16" s="625"/>
      <c r="J16" s="625"/>
      <c r="K16" s="625"/>
      <c r="L16" s="625"/>
      <c r="M16" s="625"/>
      <c r="N16" s="625"/>
      <c r="O16" s="625"/>
      <c r="P16" s="625"/>
      <c r="Q16" s="626"/>
      <c r="R16" s="627">
        <v>11044</v>
      </c>
      <c r="S16" s="628"/>
      <c r="T16" s="628"/>
      <c r="U16" s="628"/>
      <c r="V16" s="628"/>
      <c r="W16" s="628"/>
      <c r="X16" s="628"/>
      <c r="Y16" s="629"/>
      <c r="Z16" s="663">
        <v>0.2</v>
      </c>
      <c r="AA16" s="663"/>
      <c r="AB16" s="663"/>
      <c r="AC16" s="663"/>
      <c r="AD16" s="664">
        <v>11044</v>
      </c>
      <c r="AE16" s="664"/>
      <c r="AF16" s="664"/>
      <c r="AG16" s="664"/>
      <c r="AH16" s="664"/>
      <c r="AI16" s="664"/>
      <c r="AJ16" s="664"/>
      <c r="AK16" s="664"/>
      <c r="AL16" s="630">
        <v>0.4</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2">
      <c r="B17" s="624" t="s">
        <v>253</v>
      </c>
      <c r="C17" s="625"/>
      <c r="D17" s="625"/>
      <c r="E17" s="625"/>
      <c r="F17" s="625"/>
      <c r="G17" s="625"/>
      <c r="H17" s="625"/>
      <c r="I17" s="625"/>
      <c r="J17" s="625"/>
      <c r="K17" s="625"/>
      <c r="L17" s="625"/>
      <c r="M17" s="625"/>
      <c r="N17" s="625"/>
      <c r="O17" s="625"/>
      <c r="P17" s="625"/>
      <c r="Q17" s="626"/>
      <c r="R17" s="627">
        <v>21838</v>
      </c>
      <c r="S17" s="628"/>
      <c r="T17" s="628"/>
      <c r="U17" s="628"/>
      <c r="V17" s="628"/>
      <c r="W17" s="628"/>
      <c r="X17" s="628"/>
      <c r="Y17" s="629"/>
      <c r="Z17" s="663">
        <v>0.4</v>
      </c>
      <c r="AA17" s="663"/>
      <c r="AB17" s="663"/>
      <c r="AC17" s="663"/>
      <c r="AD17" s="664">
        <v>21838</v>
      </c>
      <c r="AE17" s="664"/>
      <c r="AF17" s="664"/>
      <c r="AG17" s="664"/>
      <c r="AH17" s="664"/>
      <c r="AI17" s="664"/>
      <c r="AJ17" s="664"/>
      <c r="AK17" s="664"/>
      <c r="AL17" s="630">
        <v>0.7</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592758</v>
      </c>
      <c r="CS17" s="628"/>
      <c r="CT17" s="628"/>
      <c r="CU17" s="628"/>
      <c r="CV17" s="628"/>
      <c r="CW17" s="628"/>
      <c r="CX17" s="628"/>
      <c r="CY17" s="629"/>
      <c r="CZ17" s="663">
        <v>10.7</v>
      </c>
      <c r="DA17" s="663"/>
      <c r="DB17" s="663"/>
      <c r="DC17" s="663"/>
      <c r="DD17" s="633" t="s">
        <v>122</v>
      </c>
      <c r="DE17" s="628"/>
      <c r="DF17" s="628"/>
      <c r="DG17" s="628"/>
      <c r="DH17" s="628"/>
      <c r="DI17" s="628"/>
      <c r="DJ17" s="628"/>
      <c r="DK17" s="628"/>
      <c r="DL17" s="628"/>
      <c r="DM17" s="628"/>
      <c r="DN17" s="628"/>
      <c r="DO17" s="628"/>
      <c r="DP17" s="629"/>
      <c r="DQ17" s="633">
        <v>592758</v>
      </c>
      <c r="DR17" s="628"/>
      <c r="DS17" s="628"/>
      <c r="DT17" s="628"/>
      <c r="DU17" s="628"/>
      <c r="DV17" s="628"/>
      <c r="DW17" s="628"/>
      <c r="DX17" s="628"/>
      <c r="DY17" s="628"/>
      <c r="DZ17" s="628"/>
      <c r="EA17" s="628"/>
      <c r="EB17" s="628"/>
      <c r="EC17" s="662"/>
    </row>
    <row r="18" spans="2:133" ht="11.25" customHeight="1" x14ac:dyDescent="0.2">
      <c r="B18" s="624" t="s">
        <v>256</v>
      </c>
      <c r="C18" s="625"/>
      <c r="D18" s="625"/>
      <c r="E18" s="625"/>
      <c r="F18" s="625"/>
      <c r="G18" s="625"/>
      <c r="H18" s="625"/>
      <c r="I18" s="625"/>
      <c r="J18" s="625"/>
      <c r="K18" s="625"/>
      <c r="L18" s="625"/>
      <c r="M18" s="625"/>
      <c r="N18" s="625"/>
      <c r="O18" s="625"/>
      <c r="P18" s="625"/>
      <c r="Q18" s="626"/>
      <c r="R18" s="627">
        <v>1888</v>
      </c>
      <c r="S18" s="628"/>
      <c r="T18" s="628"/>
      <c r="U18" s="628"/>
      <c r="V18" s="628"/>
      <c r="W18" s="628"/>
      <c r="X18" s="628"/>
      <c r="Y18" s="629"/>
      <c r="Z18" s="663">
        <v>0</v>
      </c>
      <c r="AA18" s="663"/>
      <c r="AB18" s="663"/>
      <c r="AC18" s="663"/>
      <c r="AD18" s="664">
        <v>1888</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v>8182</v>
      </c>
      <c r="CS18" s="628"/>
      <c r="CT18" s="628"/>
      <c r="CU18" s="628"/>
      <c r="CV18" s="628"/>
      <c r="CW18" s="628"/>
      <c r="CX18" s="628"/>
      <c r="CY18" s="629"/>
      <c r="CZ18" s="663">
        <v>0.1</v>
      </c>
      <c r="DA18" s="663"/>
      <c r="DB18" s="663"/>
      <c r="DC18" s="663"/>
      <c r="DD18" s="633" t="s">
        <v>122</v>
      </c>
      <c r="DE18" s="628"/>
      <c r="DF18" s="628"/>
      <c r="DG18" s="628"/>
      <c r="DH18" s="628"/>
      <c r="DI18" s="628"/>
      <c r="DJ18" s="628"/>
      <c r="DK18" s="628"/>
      <c r="DL18" s="628"/>
      <c r="DM18" s="628"/>
      <c r="DN18" s="628"/>
      <c r="DO18" s="628"/>
      <c r="DP18" s="629"/>
      <c r="DQ18" s="633">
        <v>8182</v>
      </c>
      <c r="DR18" s="628"/>
      <c r="DS18" s="628"/>
      <c r="DT18" s="628"/>
      <c r="DU18" s="628"/>
      <c r="DV18" s="628"/>
      <c r="DW18" s="628"/>
      <c r="DX18" s="628"/>
      <c r="DY18" s="628"/>
      <c r="DZ18" s="628"/>
      <c r="EA18" s="628"/>
      <c r="EB18" s="628"/>
      <c r="EC18" s="662"/>
    </row>
    <row r="19" spans="2:133" ht="11.25" customHeight="1" x14ac:dyDescent="0.2">
      <c r="B19" s="624" t="s">
        <v>259</v>
      </c>
      <c r="C19" s="625"/>
      <c r="D19" s="625"/>
      <c r="E19" s="625"/>
      <c r="F19" s="625"/>
      <c r="G19" s="625"/>
      <c r="H19" s="625"/>
      <c r="I19" s="625"/>
      <c r="J19" s="625"/>
      <c r="K19" s="625"/>
      <c r="L19" s="625"/>
      <c r="M19" s="625"/>
      <c r="N19" s="625"/>
      <c r="O19" s="625"/>
      <c r="P19" s="625"/>
      <c r="Q19" s="626"/>
      <c r="R19" s="627">
        <v>19950</v>
      </c>
      <c r="S19" s="628"/>
      <c r="T19" s="628"/>
      <c r="U19" s="628"/>
      <c r="V19" s="628"/>
      <c r="W19" s="628"/>
      <c r="X19" s="628"/>
      <c r="Y19" s="629"/>
      <c r="Z19" s="663">
        <v>0.3</v>
      </c>
      <c r="AA19" s="663"/>
      <c r="AB19" s="663"/>
      <c r="AC19" s="663"/>
      <c r="AD19" s="664">
        <v>19950</v>
      </c>
      <c r="AE19" s="664"/>
      <c r="AF19" s="664"/>
      <c r="AG19" s="664"/>
      <c r="AH19" s="664"/>
      <c r="AI19" s="664"/>
      <c r="AJ19" s="664"/>
      <c r="AK19" s="664"/>
      <c r="AL19" s="630">
        <v>0.7</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3813</v>
      </c>
      <c r="BH19" s="628"/>
      <c r="BI19" s="628"/>
      <c r="BJ19" s="628"/>
      <c r="BK19" s="628"/>
      <c r="BL19" s="628"/>
      <c r="BM19" s="628"/>
      <c r="BN19" s="629"/>
      <c r="BO19" s="663">
        <v>0.6</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2">
      <c r="B20" s="696" t="s">
        <v>262</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3813</v>
      </c>
      <c r="BH20" s="628"/>
      <c r="BI20" s="628"/>
      <c r="BJ20" s="628"/>
      <c r="BK20" s="628"/>
      <c r="BL20" s="628"/>
      <c r="BM20" s="628"/>
      <c r="BN20" s="629"/>
      <c r="BO20" s="663">
        <v>0.6</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5546244</v>
      </c>
      <c r="CS20" s="628"/>
      <c r="CT20" s="628"/>
      <c r="CU20" s="628"/>
      <c r="CV20" s="628"/>
      <c r="CW20" s="628"/>
      <c r="CX20" s="628"/>
      <c r="CY20" s="629"/>
      <c r="CZ20" s="663">
        <v>100</v>
      </c>
      <c r="DA20" s="663"/>
      <c r="DB20" s="663"/>
      <c r="DC20" s="663"/>
      <c r="DD20" s="633">
        <v>459234</v>
      </c>
      <c r="DE20" s="628"/>
      <c r="DF20" s="628"/>
      <c r="DG20" s="628"/>
      <c r="DH20" s="628"/>
      <c r="DI20" s="628"/>
      <c r="DJ20" s="628"/>
      <c r="DK20" s="628"/>
      <c r="DL20" s="628"/>
      <c r="DM20" s="628"/>
      <c r="DN20" s="628"/>
      <c r="DO20" s="628"/>
      <c r="DP20" s="629"/>
      <c r="DQ20" s="633">
        <v>3840791</v>
      </c>
      <c r="DR20" s="628"/>
      <c r="DS20" s="628"/>
      <c r="DT20" s="628"/>
      <c r="DU20" s="628"/>
      <c r="DV20" s="628"/>
      <c r="DW20" s="628"/>
      <c r="DX20" s="628"/>
      <c r="DY20" s="628"/>
      <c r="DZ20" s="628"/>
      <c r="EA20" s="628"/>
      <c r="EB20" s="628"/>
      <c r="EC20" s="662"/>
    </row>
    <row r="21" spans="2:133" ht="11.25" customHeight="1" x14ac:dyDescent="0.2">
      <c r="B21" s="624" t="s">
        <v>265</v>
      </c>
      <c r="C21" s="625"/>
      <c r="D21" s="625"/>
      <c r="E21" s="625"/>
      <c r="F21" s="625"/>
      <c r="G21" s="625"/>
      <c r="H21" s="625"/>
      <c r="I21" s="625"/>
      <c r="J21" s="625"/>
      <c r="K21" s="625"/>
      <c r="L21" s="625"/>
      <c r="M21" s="625"/>
      <c r="N21" s="625"/>
      <c r="O21" s="625"/>
      <c r="P21" s="625"/>
      <c r="Q21" s="626"/>
      <c r="R21" s="627">
        <v>2577899</v>
      </c>
      <c r="S21" s="628"/>
      <c r="T21" s="628"/>
      <c r="U21" s="628"/>
      <c r="V21" s="628"/>
      <c r="W21" s="628"/>
      <c r="X21" s="628"/>
      <c r="Y21" s="629"/>
      <c r="Z21" s="663">
        <v>44.6</v>
      </c>
      <c r="AA21" s="663"/>
      <c r="AB21" s="663"/>
      <c r="AC21" s="663"/>
      <c r="AD21" s="664">
        <v>2193069</v>
      </c>
      <c r="AE21" s="664"/>
      <c r="AF21" s="664"/>
      <c r="AG21" s="664"/>
      <c r="AH21" s="664"/>
      <c r="AI21" s="664"/>
      <c r="AJ21" s="664"/>
      <c r="AK21" s="664"/>
      <c r="AL21" s="630">
        <v>73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3813</v>
      </c>
      <c r="BH21" s="628"/>
      <c r="BI21" s="628"/>
      <c r="BJ21" s="628"/>
      <c r="BK21" s="628"/>
      <c r="BL21" s="628"/>
      <c r="BM21" s="628"/>
      <c r="BN21" s="629"/>
      <c r="BO21" s="663">
        <v>0.6</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24" t="s">
        <v>267</v>
      </c>
      <c r="C22" s="625"/>
      <c r="D22" s="625"/>
      <c r="E22" s="625"/>
      <c r="F22" s="625"/>
      <c r="G22" s="625"/>
      <c r="H22" s="625"/>
      <c r="I22" s="625"/>
      <c r="J22" s="625"/>
      <c r="K22" s="625"/>
      <c r="L22" s="625"/>
      <c r="M22" s="625"/>
      <c r="N22" s="625"/>
      <c r="O22" s="625"/>
      <c r="P22" s="625"/>
      <c r="Q22" s="626"/>
      <c r="R22" s="627">
        <v>2193069</v>
      </c>
      <c r="S22" s="628"/>
      <c r="T22" s="628"/>
      <c r="U22" s="628"/>
      <c r="V22" s="628"/>
      <c r="W22" s="628"/>
      <c r="X22" s="628"/>
      <c r="Y22" s="629"/>
      <c r="Z22" s="663">
        <v>38</v>
      </c>
      <c r="AA22" s="663"/>
      <c r="AB22" s="663"/>
      <c r="AC22" s="663"/>
      <c r="AD22" s="664">
        <v>2193069</v>
      </c>
      <c r="AE22" s="664"/>
      <c r="AF22" s="664"/>
      <c r="AG22" s="664"/>
      <c r="AH22" s="664"/>
      <c r="AI22" s="664"/>
      <c r="AJ22" s="664"/>
      <c r="AK22" s="664"/>
      <c r="AL22" s="630">
        <v>73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24" t="s">
        <v>270</v>
      </c>
      <c r="C23" s="625"/>
      <c r="D23" s="625"/>
      <c r="E23" s="625"/>
      <c r="F23" s="625"/>
      <c r="G23" s="625"/>
      <c r="H23" s="625"/>
      <c r="I23" s="625"/>
      <c r="J23" s="625"/>
      <c r="K23" s="625"/>
      <c r="L23" s="625"/>
      <c r="M23" s="625"/>
      <c r="N23" s="625"/>
      <c r="O23" s="625"/>
      <c r="P23" s="625"/>
      <c r="Q23" s="626"/>
      <c r="R23" s="627">
        <v>384830</v>
      </c>
      <c r="S23" s="628"/>
      <c r="T23" s="628"/>
      <c r="U23" s="628"/>
      <c r="V23" s="628"/>
      <c r="W23" s="628"/>
      <c r="X23" s="628"/>
      <c r="Y23" s="629"/>
      <c r="Z23" s="663">
        <v>6.7</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1776136</v>
      </c>
      <c r="CS24" s="674"/>
      <c r="CT24" s="674"/>
      <c r="CU24" s="674"/>
      <c r="CV24" s="674"/>
      <c r="CW24" s="674"/>
      <c r="CX24" s="674"/>
      <c r="CY24" s="702"/>
      <c r="CZ24" s="703">
        <v>32</v>
      </c>
      <c r="DA24" s="686"/>
      <c r="DB24" s="686"/>
      <c r="DC24" s="705"/>
      <c r="DD24" s="701">
        <v>1515675</v>
      </c>
      <c r="DE24" s="674"/>
      <c r="DF24" s="674"/>
      <c r="DG24" s="674"/>
      <c r="DH24" s="674"/>
      <c r="DI24" s="674"/>
      <c r="DJ24" s="674"/>
      <c r="DK24" s="702"/>
      <c r="DL24" s="701">
        <v>1475566</v>
      </c>
      <c r="DM24" s="674"/>
      <c r="DN24" s="674"/>
      <c r="DO24" s="674"/>
      <c r="DP24" s="674"/>
      <c r="DQ24" s="674"/>
      <c r="DR24" s="674"/>
      <c r="DS24" s="674"/>
      <c r="DT24" s="674"/>
      <c r="DU24" s="674"/>
      <c r="DV24" s="702"/>
      <c r="DW24" s="703">
        <v>49.1</v>
      </c>
      <c r="DX24" s="686"/>
      <c r="DY24" s="686"/>
      <c r="DZ24" s="686"/>
      <c r="EA24" s="686"/>
      <c r="EB24" s="686"/>
      <c r="EC24" s="704"/>
    </row>
    <row r="25" spans="2:133" ht="11.25" customHeight="1" x14ac:dyDescent="0.2">
      <c r="B25" s="624" t="s">
        <v>280</v>
      </c>
      <c r="C25" s="625"/>
      <c r="D25" s="625"/>
      <c r="E25" s="625"/>
      <c r="F25" s="625"/>
      <c r="G25" s="625"/>
      <c r="H25" s="625"/>
      <c r="I25" s="625"/>
      <c r="J25" s="625"/>
      <c r="K25" s="625"/>
      <c r="L25" s="625"/>
      <c r="M25" s="625"/>
      <c r="N25" s="625"/>
      <c r="O25" s="625"/>
      <c r="P25" s="625"/>
      <c r="Q25" s="626"/>
      <c r="R25" s="627">
        <v>3387776</v>
      </c>
      <c r="S25" s="628"/>
      <c r="T25" s="628"/>
      <c r="U25" s="628"/>
      <c r="V25" s="628"/>
      <c r="W25" s="628"/>
      <c r="X25" s="628"/>
      <c r="Y25" s="629"/>
      <c r="Z25" s="663">
        <v>58.6</v>
      </c>
      <c r="AA25" s="663"/>
      <c r="AB25" s="663"/>
      <c r="AC25" s="663"/>
      <c r="AD25" s="664">
        <v>3002946</v>
      </c>
      <c r="AE25" s="664"/>
      <c r="AF25" s="664"/>
      <c r="AG25" s="664"/>
      <c r="AH25" s="664"/>
      <c r="AI25" s="664"/>
      <c r="AJ25" s="664"/>
      <c r="AK25" s="664"/>
      <c r="AL25" s="630">
        <v>99.9</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898061</v>
      </c>
      <c r="CS25" s="636"/>
      <c r="CT25" s="636"/>
      <c r="CU25" s="636"/>
      <c r="CV25" s="636"/>
      <c r="CW25" s="636"/>
      <c r="CX25" s="636"/>
      <c r="CY25" s="637"/>
      <c r="CZ25" s="630">
        <v>16.2</v>
      </c>
      <c r="DA25" s="638"/>
      <c r="DB25" s="638"/>
      <c r="DC25" s="639"/>
      <c r="DD25" s="633">
        <v>837544</v>
      </c>
      <c r="DE25" s="636"/>
      <c r="DF25" s="636"/>
      <c r="DG25" s="636"/>
      <c r="DH25" s="636"/>
      <c r="DI25" s="636"/>
      <c r="DJ25" s="636"/>
      <c r="DK25" s="637"/>
      <c r="DL25" s="633">
        <v>827334</v>
      </c>
      <c r="DM25" s="636"/>
      <c r="DN25" s="636"/>
      <c r="DO25" s="636"/>
      <c r="DP25" s="636"/>
      <c r="DQ25" s="636"/>
      <c r="DR25" s="636"/>
      <c r="DS25" s="636"/>
      <c r="DT25" s="636"/>
      <c r="DU25" s="636"/>
      <c r="DV25" s="637"/>
      <c r="DW25" s="630">
        <v>27.5</v>
      </c>
      <c r="DX25" s="638"/>
      <c r="DY25" s="638"/>
      <c r="DZ25" s="638"/>
      <c r="EA25" s="638"/>
      <c r="EB25" s="638"/>
      <c r="EC25" s="652"/>
    </row>
    <row r="26" spans="2:133" ht="11.25" customHeight="1" x14ac:dyDescent="0.2">
      <c r="B26" s="624" t="s">
        <v>283</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592974</v>
      </c>
      <c r="CS26" s="628"/>
      <c r="CT26" s="628"/>
      <c r="CU26" s="628"/>
      <c r="CV26" s="628"/>
      <c r="CW26" s="628"/>
      <c r="CX26" s="628"/>
      <c r="CY26" s="629"/>
      <c r="CZ26" s="630">
        <v>10.7</v>
      </c>
      <c r="DA26" s="638"/>
      <c r="DB26" s="638"/>
      <c r="DC26" s="639"/>
      <c r="DD26" s="633">
        <v>540233</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2">
      <c r="B27" s="624" t="s">
        <v>286</v>
      </c>
      <c r="C27" s="625"/>
      <c r="D27" s="625"/>
      <c r="E27" s="625"/>
      <c r="F27" s="625"/>
      <c r="G27" s="625"/>
      <c r="H27" s="625"/>
      <c r="I27" s="625"/>
      <c r="J27" s="625"/>
      <c r="K27" s="625"/>
      <c r="L27" s="625"/>
      <c r="M27" s="625"/>
      <c r="N27" s="625"/>
      <c r="O27" s="625"/>
      <c r="P27" s="625"/>
      <c r="Q27" s="626"/>
      <c r="R27" s="627">
        <v>41226</v>
      </c>
      <c r="S27" s="628"/>
      <c r="T27" s="628"/>
      <c r="U27" s="628"/>
      <c r="V27" s="628"/>
      <c r="W27" s="628"/>
      <c r="X27" s="628"/>
      <c r="Y27" s="629"/>
      <c r="Z27" s="663">
        <v>0.7</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618515</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285317</v>
      </c>
      <c r="CS27" s="636"/>
      <c r="CT27" s="636"/>
      <c r="CU27" s="636"/>
      <c r="CV27" s="636"/>
      <c r="CW27" s="636"/>
      <c r="CX27" s="636"/>
      <c r="CY27" s="637"/>
      <c r="CZ27" s="630">
        <v>5.0999999999999996</v>
      </c>
      <c r="DA27" s="638"/>
      <c r="DB27" s="638"/>
      <c r="DC27" s="639"/>
      <c r="DD27" s="633">
        <v>85373</v>
      </c>
      <c r="DE27" s="636"/>
      <c r="DF27" s="636"/>
      <c r="DG27" s="636"/>
      <c r="DH27" s="636"/>
      <c r="DI27" s="636"/>
      <c r="DJ27" s="636"/>
      <c r="DK27" s="637"/>
      <c r="DL27" s="633">
        <v>55474</v>
      </c>
      <c r="DM27" s="636"/>
      <c r="DN27" s="636"/>
      <c r="DO27" s="636"/>
      <c r="DP27" s="636"/>
      <c r="DQ27" s="636"/>
      <c r="DR27" s="636"/>
      <c r="DS27" s="636"/>
      <c r="DT27" s="636"/>
      <c r="DU27" s="636"/>
      <c r="DV27" s="637"/>
      <c r="DW27" s="630">
        <v>1.8</v>
      </c>
      <c r="DX27" s="638"/>
      <c r="DY27" s="638"/>
      <c r="DZ27" s="638"/>
      <c r="EA27" s="638"/>
      <c r="EB27" s="638"/>
      <c r="EC27" s="652"/>
    </row>
    <row r="28" spans="2:133" ht="11.25" customHeight="1" x14ac:dyDescent="0.2">
      <c r="B28" s="624" t="s">
        <v>289</v>
      </c>
      <c r="C28" s="625"/>
      <c r="D28" s="625"/>
      <c r="E28" s="625"/>
      <c r="F28" s="625"/>
      <c r="G28" s="625"/>
      <c r="H28" s="625"/>
      <c r="I28" s="625"/>
      <c r="J28" s="625"/>
      <c r="K28" s="625"/>
      <c r="L28" s="625"/>
      <c r="M28" s="625"/>
      <c r="N28" s="625"/>
      <c r="O28" s="625"/>
      <c r="P28" s="625"/>
      <c r="Q28" s="626"/>
      <c r="R28" s="627">
        <v>56232</v>
      </c>
      <c r="S28" s="628"/>
      <c r="T28" s="628"/>
      <c r="U28" s="628"/>
      <c r="V28" s="628"/>
      <c r="W28" s="628"/>
      <c r="X28" s="628"/>
      <c r="Y28" s="629"/>
      <c r="Z28" s="663">
        <v>1</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592758</v>
      </c>
      <c r="CS28" s="628"/>
      <c r="CT28" s="628"/>
      <c r="CU28" s="628"/>
      <c r="CV28" s="628"/>
      <c r="CW28" s="628"/>
      <c r="CX28" s="628"/>
      <c r="CY28" s="629"/>
      <c r="CZ28" s="630">
        <v>10.7</v>
      </c>
      <c r="DA28" s="638"/>
      <c r="DB28" s="638"/>
      <c r="DC28" s="639"/>
      <c r="DD28" s="633">
        <v>592758</v>
      </c>
      <c r="DE28" s="628"/>
      <c r="DF28" s="628"/>
      <c r="DG28" s="628"/>
      <c r="DH28" s="628"/>
      <c r="DI28" s="628"/>
      <c r="DJ28" s="628"/>
      <c r="DK28" s="629"/>
      <c r="DL28" s="633">
        <v>592758</v>
      </c>
      <c r="DM28" s="628"/>
      <c r="DN28" s="628"/>
      <c r="DO28" s="628"/>
      <c r="DP28" s="628"/>
      <c r="DQ28" s="628"/>
      <c r="DR28" s="628"/>
      <c r="DS28" s="628"/>
      <c r="DT28" s="628"/>
      <c r="DU28" s="628"/>
      <c r="DV28" s="629"/>
      <c r="DW28" s="630">
        <v>19.7</v>
      </c>
      <c r="DX28" s="638"/>
      <c r="DY28" s="638"/>
      <c r="DZ28" s="638"/>
      <c r="EA28" s="638"/>
      <c r="EB28" s="638"/>
      <c r="EC28" s="652"/>
    </row>
    <row r="29" spans="2:133" ht="11.25" customHeight="1" x14ac:dyDescent="0.2">
      <c r="B29" s="624" t="s">
        <v>291</v>
      </c>
      <c r="C29" s="625"/>
      <c r="D29" s="625"/>
      <c r="E29" s="625"/>
      <c r="F29" s="625"/>
      <c r="G29" s="625"/>
      <c r="H29" s="625"/>
      <c r="I29" s="625"/>
      <c r="J29" s="625"/>
      <c r="K29" s="625"/>
      <c r="L29" s="625"/>
      <c r="M29" s="625"/>
      <c r="N29" s="625"/>
      <c r="O29" s="625"/>
      <c r="P29" s="625"/>
      <c r="Q29" s="626"/>
      <c r="R29" s="627">
        <v>26187</v>
      </c>
      <c r="S29" s="628"/>
      <c r="T29" s="628"/>
      <c r="U29" s="628"/>
      <c r="V29" s="628"/>
      <c r="W29" s="628"/>
      <c r="X29" s="628"/>
      <c r="Y29" s="629"/>
      <c r="Z29" s="663">
        <v>0.5</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592758</v>
      </c>
      <c r="CS29" s="636"/>
      <c r="CT29" s="636"/>
      <c r="CU29" s="636"/>
      <c r="CV29" s="636"/>
      <c r="CW29" s="636"/>
      <c r="CX29" s="636"/>
      <c r="CY29" s="637"/>
      <c r="CZ29" s="630">
        <v>10.7</v>
      </c>
      <c r="DA29" s="638"/>
      <c r="DB29" s="638"/>
      <c r="DC29" s="639"/>
      <c r="DD29" s="633">
        <v>592758</v>
      </c>
      <c r="DE29" s="636"/>
      <c r="DF29" s="636"/>
      <c r="DG29" s="636"/>
      <c r="DH29" s="636"/>
      <c r="DI29" s="636"/>
      <c r="DJ29" s="636"/>
      <c r="DK29" s="637"/>
      <c r="DL29" s="633">
        <v>592758</v>
      </c>
      <c r="DM29" s="636"/>
      <c r="DN29" s="636"/>
      <c r="DO29" s="636"/>
      <c r="DP29" s="636"/>
      <c r="DQ29" s="636"/>
      <c r="DR29" s="636"/>
      <c r="DS29" s="636"/>
      <c r="DT29" s="636"/>
      <c r="DU29" s="636"/>
      <c r="DV29" s="637"/>
      <c r="DW29" s="630">
        <v>19.7</v>
      </c>
      <c r="DX29" s="638"/>
      <c r="DY29" s="638"/>
      <c r="DZ29" s="638"/>
      <c r="EA29" s="638"/>
      <c r="EB29" s="638"/>
      <c r="EC29" s="652"/>
    </row>
    <row r="30" spans="2:133" ht="11.25" customHeight="1" x14ac:dyDescent="0.2">
      <c r="B30" s="624" t="s">
        <v>293</v>
      </c>
      <c r="C30" s="625"/>
      <c r="D30" s="625"/>
      <c r="E30" s="625"/>
      <c r="F30" s="625"/>
      <c r="G30" s="625"/>
      <c r="H30" s="625"/>
      <c r="I30" s="625"/>
      <c r="J30" s="625"/>
      <c r="K30" s="625"/>
      <c r="L30" s="625"/>
      <c r="M30" s="625"/>
      <c r="N30" s="625"/>
      <c r="O30" s="625"/>
      <c r="P30" s="625"/>
      <c r="Q30" s="626"/>
      <c r="R30" s="627">
        <v>349003</v>
      </c>
      <c r="S30" s="628"/>
      <c r="T30" s="628"/>
      <c r="U30" s="628"/>
      <c r="V30" s="628"/>
      <c r="W30" s="628"/>
      <c r="X30" s="628"/>
      <c r="Y30" s="629"/>
      <c r="Z30" s="663">
        <v>6</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575947</v>
      </c>
      <c r="CS30" s="628"/>
      <c r="CT30" s="628"/>
      <c r="CU30" s="628"/>
      <c r="CV30" s="628"/>
      <c r="CW30" s="628"/>
      <c r="CX30" s="628"/>
      <c r="CY30" s="629"/>
      <c r="CZ30" s="630">
        <v>10.4</v>
      </c>
      <c r="DA30" s="638"/>
      <c r="DB30" s="638"/>
      <c r="DC30" s="639"/>
      <c r="DD30" s="633">
        <v>575947</v>
      </c>
      <c r="DE30" s="628"/>
      <c r="DF30" s="628"/>
      <c r="DG30" s="628"/>
      <c r="DH30" s="628"/>
      <c r="DI30" s="628"/>
      <c r="DJ30" s="628"/>
      <c r="DK30" s="629"/>
      <c r="DL30" s="633">
        <v>575947</v>
      </c>
      <c r="DM30" s="628"/>
      <c r="DN30" s="628"/>
      <c r="DO30" s="628"/>
      <c r="DP30" s="628"/>
      <c r="DQ30" s="628"/>
      <c r="DR30" s="628"/>
      <c r="DS30" s="628"/>
      <c r="DT30" s="628"/>
      <c r="DU30" s="628"/>
      <c r="DV30" s="629"/>
      <c r="DW30" s="630">
        <v>19.2</v>
      </c>
      <c r="DX30" s="638"/>
      <c r="DY30" s="638"/>
      <c r="DZ30" s="638"/>
      <c r="EA30" s="638"/>
      <c r="EB30" s="638"/>
      <c r="EC30" s="652"/>
    </row>
    <row r="31" spans="2:133" ht="11.25" customHeight="1" x14ac:dyDescent="0.2">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97.7</v>
      </c>
      <c r="BH31" s="685"/>
      <c r="BI31" s="685"/>
      <c r="BJ31" s="685"/>
      <c r="BK31" s="685"/>
      <c r="BL31" s="685"/>
      <c r="BM31" s="686">
        <v>88.8</v>
      </c>
      <c r="BN31" s="685"/>
      <c r="BO31" s="685"/>
      <c r="BP31" s="685"/>
      <c r="BQ31" s="687"/>
      <c r="BR31" s="684">
        <v>97.2</v>
      </c>
      <c r="BS31" s="685"/>
      <c r="BT31" s="685"/>
      <c r="BU31" s="685"/>
      <c r="BV31" s="685"/>
      <c r="BW31" s="685"/>
      <c r="BX31" s="686">
        <v>89</v>
      </c>
      <c r="BY31" s="685"/>
      <c r="BZ31" s="685"/>
      <c r="CA31" s="685"/>
      <c r="CB31" s="687"/>
      <c r="CD31" s="642"/>
      <c r="CE31" s="643"/>
      <c r="CF31" s="624" t="s">
        <v>300</v>
      </c>
      <c r="CG31" s="625"/>
      <c r="CH31" s="625"/>
      <c r="CI31" s="625"/>
      <c r="CJ31" s="625"/>
      <c r="CK31" s="625"/>
      <c r="CL31" s="625"/>
      <c r="CM31" s="625"/>
      <c r="CN31" s="625"/>
      <c r="CO31" s="625"/>
      <c r="CP31" s="625"/>
      <c r="CQ31" s="626"/>
      <c r="CR31" s="627">
        <v>16811</v>
      </c>
      <c r="CS31" s="636"/>
      <c r="CT31" s="636"/>
      <c r="CU31" s="636"/>
      <c r="CV31" s="636"/>
      <c r="CW31" s="636"/>
      <c r="CX31" s="636"/>
      <c r="CY31" s="637"/>
      <c r="CZ31" s="630">
        <v>0.3</v>
      </c>
      <c r="DA31" s="638"/>
      <c r="DB31" s="638"/>
      <c r="DC31" s="639"/>
      <c r="DD31" s="633">
        <v>16811</v>
      </c>
      <c r="DE31" s="636"/>
      <c r="DF31" s="636"/>
      <c r="DG31" s="636"/>
      <c r="DH31" s="636"/>
      <c r="DI31" s="636"/>
      <c r="DJ31" s="636"/>
      <c r="DK31" s="637"/>
      <c r="DL31" s="633">
        <v>16811</v>
      </c>
      <c r="DM31" s="636"/>
      <c r="DN31" s="636"/>
      <c r="DO31" s="636"/>
      <c r="DP31" s="636"/>
      <c r="DQ31" s="636"/>
      <c r="DR31" s="636"/>
      <c r="DS31" s="636"/>
      <c r="DT31" s="636"/>
      <c r="DU31" s="636"/>
      <c r="DV31" s="637"/>
      <c r="DW31" s="630">
        <v>0.6</v>
      </c>
      <c r="DX31" s="638"/>
      <c r="DY31" s="638"/>
      <c r="DZ31" s="638"/>
      <c r="EA31" s="638"/>
      <c r="EB31" s="638"/>
      <c r="EC31" s="652"/>
    </row>
    <row r="32" spans="2:133" ht="11.25" customHeight="1" x14ac:dyDescent="0.2">
      <c r="B32" s="624" t="s">
        <v>301</v>
      </c>
      <c r="C32" s="625"/>
      <c r="D32" s="625"/>
      <c r="E32" s="625"/>
      <c r="F32" s="625"/>
      <c r="G32" s="625"/>
      <c r="H32" s="625"/>
      <c r="I32" s="625"/>
      <c r="J32" s="625"/>
      <c r="K32" s="625"/>
      <c r="L32" s="625"/>
      <c r="M32" s="625"/>
      <c r="N32" s="625"/>
      <c r="O32" s="625"/>
      <c r="P32" s="625"/>
      <c r="Q32" s="626"/>
      <c r="R32" s="627">
        <v>168526</v>
      </c>
      <c r="S32" s="628"/>
      <c r="T32" s="628"/>
      <c r="U32" s="628"/>
      <c r="V32" s="628"/>
      <c r="W32" s="628"/>
      <c r="X32" s="628"/>
      <c r="Y32" s="629"/>
      <c r="Z32" s="663">
        <v>2.9</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97.8</v>
      </c>
      <c r="BH32" s="636"/>
      <c r="BI32" s="636"/>
      <c r="BJ32" s="636"/>
      <c r="BK32" s="636"/>
      <c r="BL32" s="636"/>
      <c r="BM32" s="631">
        <v>90.8</v>
      </c>
      <c r="BN32" s="636"/>
      <c r="BO32" s="636"/>
      <c r="BP32" s="636"/>
      <c r="BQ32" s="661"/>
      <c r="BR32" s="683">
        <v>97.2</v>
      </c>
      <c r="BS32" s="636"/>
      <c r="BT32" s="636"/>
      <c r="BU32" s="636"/>
      <c r="BV32" s="636"/>
      <c r="BW32" s="636"/>
      <c r="BX32" s="631">
        <v>90.7</v>
      </c>
      <c r="BY32" s="636"/>
      <c r="BZ32" s="636"/>
      <c r="CA32" s="636"/>
      <c r="CB32" s="661"/>
      <c r="CD32" s="644"/>
      <c r="CE32" s="645"/>
      <c r="CF32" s="624" t="s">
        <v>304</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2">
      <c r="B33" s="624" t="s">
        <v>305</v>
      </c>
      <c r="C33" s="625"/>
      <c r="D33" s="625"/>
      <c r="E33" s="625"/>
      <c r="F33" s="625"/>
      <c r="G33" s="625"/>
      <c r="H33" s="625"/>
      <c r="I33" s="625"/>
      <c r="J33" s="625"/>
      <c r="K33" s="625"/>
      <c r="L33" s="625"/>
      <c r="M33" s="625"/>
      <c r="N33" s="625"/>
      <c r="O33" s="625"/>
      <c r="P33" s="625"/>
      <c r="Q33" s="626"/>
      <c r="R33" s="627">
        <v>16827</v>
      </c>
      <c r="S33" s="628"/>
      <c r="T33" s="628"/>
      <c r="U33" s="628"/>
      <c r="V33" s="628"/>
      <c r="W33" s="628"/>
      <c r="X33" s="628"/>
      <c r="Y33" s="629"/>
      <c r="Z33" s="663">
        <v>0.3</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96.6</v>
      </c>
      <c r="BH33" s="612"/>
      <c r="BI33" s="612"/>
      <c r="BJ33" s="612"/>
      <c r="BK33" s="612"/>
      <c r="BL33" s="612"/>
      <c r="BM33" s="656">
        <v>82.5</v>
      </c>
      <c r="BN33" s="612"/>
      <c r="BO33" s="612"/>
      <c r="BP33" s="612"/>
      <c r="BQ33" s="650"/>
      <c r="BR33" s="682">
        <v>96.1</v>
      </c>
      <c r="BS33" s="612"/>
      <c r="BT33" s="612"/>
      <c r="BU33" s="612"/>
      <c r="BV33" s="612"/>
      <c r="BW33" s="612"/>
      <c r="BX33" s="656">
        <v>83</v>
      </c>
      <c r="BY33" s="612"/>
      <c r="BZ33" s="612"/>
      <c r="CA33" s="612"/>
      <c r="CB33" s="650"/>
      <c r="CD33" s="624" t="s">
        <v>307</v>
      </c>
      <c r="CE33" s="625"/>
      <c r="CF33" s="625"/>
      <c r="CG33" s="625"/>
      <c r="CH33" s="625"/>
      <c r="CI33" s="625"/>
      <c r="CJ33" s="625"/>
      <c r="CK33" s="625"/>
      <c r="CL33" s="625"/>
      <c r="CM33" s="625"/>
      <c r="CN33" s="625"/>
      <c r="CO33" s="625"/>
      <c r="CP33" s="625"/>
      <c r="CQ33" s="626"/>
      <c r="CR33" s="627">
        <v>3310874</v>
      </c>
      <c r="CS33" s="636"/>
      <c r="CT33" s="636"/>
      <c r="CU33" s="636"/>
      <c r="CV33" s="636"/>
      <c r="CW33" s="636"/>
      <c r="CX33" s="636"/>
      <c r="CY33" s="637"/>
      <c r="CZ33" s="630">
        <v>59.7</v>
      </c>
      <c r="DA33" s="638"/>
      <c r="DB33" s="638"/>
      <c r="DC33" s="639"/>
      <c r="DD33" s="633">
        <v>2289825</v>
      </c>
      <c r="DE33" s="636"/>
      <c r="DF33" s="636"/>
      <c r="DG33" s="636"/>
      <c r="DH33" s="636"/>
      <c r="DI33" s="636"/>
      <c r="DJ33" s="636"/>
      <c r="DK33" s="637"/>
      <c r="DL33" s="633">
        <v>1088632</v>
      </c>
      <c r="DM33" s="636"/>
      <c r="DN33" s="636"/>
      <c r="DO33" s="636"/>
      <c r="DP33" s="636"/>
      <c r="DQ33" s="636"/>
      <c r="DR33" s="636"/>
      <c r="DS33" s="636"/>
      <c r="DT33" s="636"/>
      <c r="DU33" s="636"/>
      <c r="DV33" s="637"/>
      <c r="DW33" s="630">
        <v>36.200000000000003</v>
      </c>
      <c r="DX33" s="638"/>
      <c r="DY33" s="638"/>
      <c r="DZ33" s="638"/>
      <c r="EA33" s="638"/>
      <c r="EB33" s="638"/>
      <c r="EC33" s="652"/>
    </row>
    <row r="34" spans="2:133" ht="11.25" customHeight="1" x14ac:dyDescent="0.2">
      <c r="B34" s="624" t="s">
        <v>308</v>
      </c>
      <c r="C34" s="625"/>
      <c r="D34" s="625"/>
      <c r="E34" s="625"/>
      <c r="F34" s="625"/>
      <c r="G34" s="625"/>
      <c r="H34" s="625"/>
      <c r="I34" s="625"/>
      <c r="J34" s="625"/>
      <c r="K34" s="625"/>
      <c r="L34" s="625"/>
      <c r="M34" s="625"/>
      <c r="N34" s="625"/>
      <c r="O34" s="625"/>
      <c r="P34" s="625"/>
      <c r="Q34" s="626"/>
      <c r="R34" s="627">
        <v>540134</v>
      </c>
      <c r="S34" s="628"/>
      <c r="T34" s="628"/>
      <c r="U34" s="628"/>
      <c r="V34" s="628"/>
      <c r="W34" s="628"/>
      <c r="X34" s="628"/>
      <c r="Y34" s="629"/>
      <c r="Z34" s="663">
        <v>9.3000000000000007</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911252</v>
      </c>
      <c r="CS34" s="628"/>
      <c r="CT34" s="628"/>
      <c r="CU34" s="628"/>
      <c r="CV34" s="628"/>
      <c r="CW34" s="628"/>
      <c r="CX34" s="628"/>
      <c r="CY34" s="629"/>
      <c r="CZ34" s="630">
        <v>16.399999999999999</v>
      </c>
      <c r="DA34" s="638"/>
      <c r="DB34" s="638"/>
      <c r="DC34" s="639"/>
      <c r="DD34" s="633">
        <v>558629</v>
      </c>
      <c r="DE34" s="628"/>
      <c r="DF34" s="628"/>
      <c r="DG34" s="628"/>
      <c r="DH34" s="628"/>
      <c r="DI34" s="628"/>
      <c r="DJ34" s="628"/>
      <c r="DK34" s="629"/>
      <c r="DL34" s="633">
        <v>481819</v>
      </c>
      <c r="DM34" s="628"/>
      <c r="DN34" s="628"/>
      <c r="DO34" s="628"/>
      <c r="DP34" s="628"/>
      <c r="DQ34" s="628"/>
      <c r="DR34" s="628"/>
      <c r="DS34" s="628"/>
      <c r="DT34" s="628"/>
      <c r="DU34" s="628"/>
      <c r="DV34" s="629"/>
      <c r="DW34" s="630">
        <v>16</v>
      </c>
      <c r="DX34" s="638"/>
      <c r="DY34" s="638"/>
      <c r="DZ34" s="638"/>
      <c r="EA34" s="638"/>
      <c r="EB34" s="638"/>
      <c r="EC34" s="652"/>
    </row>
    <row r="35" spans="2:133" ht="11.25" customHeight="1" x14ac:dyDescent="0.2">
      <c r="B35" s="624" t="s">
        <v>310</v>
      </c>
      <c r="C35" s="625"/>
      <c r="D35" s="625"/>
      <c r="E35" s="625"/>
      <c r="F35" s="625"/>
      <c r="G35" s="625"/>
      <c r="H35" s="625"/>
      <c r="I35" s="625"/>
      <c r="J35" s="625"/>
      <c r="K35" s="625"/>
      <c r="L35" s="625"/>
      <c r="M35" s="625"/>
      <c r="N35" s="625"/>
      <c r="O35" s="625"/>
      <c r="P35" s="625"/>
      <c r="Q35" s="626"/>
      <c r="R35" s="627">
        <v>711040</v>
      </c>
      <c r="S35" s="628"/>
      <c r="T35" s="628"/>
      <c r="U35" s="628"/>
      <c r="V35" s="628"/>
      <c r="W35" s="628"/>
      <c r="X35" s="628"/>
      <c r="Y35" s="629"/>
      <c r="Z35" s="663">
        <v>12.3</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210776</v>
      </c>
      <c r="CS35" s="636"/>
      <c r="CT35" s="636"/>
      <c r="CU35" s="636"/>
      <c r="CV35" s="636"/>
      <c r="CW35" s="636"/>
      <c r="CX35" s="636"/>
      <c r="CY35" s="637"/>
      <c r="CZ35" s="630">
        <v>3.8</v>
      </c>
      <c r="DA35" s="638"/>
      <c r="DB35" s="638"/>
      <c r="DC35" s="639"/>
      <c r="DD35" s="633">
        <v>158086</v>
      </c>
      <c r="DE35" s="636"/>
      <c r="DF35" s="636"/>
      <c r="DG35" s="636"/>
      <c r="DH35" s="636"/>
      <c r="DI35" s="636"/>
      <c r="DJ35" s="636"/>
      <c r="DK35" s="637"/>
      <c r="DL35" s="633">
        <v>1277</v>
      </c>
      <c r="DM35" s="636"/>
      <c r="DN35" s="636"/>
      <c r="DO35" s="636"/>
      <c r="DP35" s="636"/>
      <c r="DQ35" s="636"/>
      <c r="DR35" s="636"/>
      <c r="DS35" s="636"/>
      <c r="DT35" s="636"/>
      <c r="DU35" s="636"/>
      <c r="DV35" s="637"/>
      <c r="DW35" s="630">
        <v>0</v>
      </c>
      <c r="DX35" s="638"/>
      <c r="DY35" s="638"/>
      <c r="DZ35" s="638"/>
      <c r="EA35" s="638"/>
      <c r="EB35" s="638"/>
      <c r="EC35" s="652"/>
    </row>
    <row r="36" spans="2:133" ht="11.25" customHeight="1" x14ac:dyDescent="0.2">
      <c r="B36" s="624" t="s">
        <v>314</v>
      </c>
      <c r="C36" s="625"/>
      <c r="D36" s="625"/>
      <c r="E36" s="625"/>
      <c r="F36" s="625"/>
      <c r="G36" s="625"/>
      <c r="H36" s="625"/>
      <c r="I36" s="625"/>
      <c r="J36" s="625"/>
      <c r="K36" s="625"/>
      <c r="L36" s="625"/>
      <c r="M36" s="625"/>
      <c r="N36" s="625"/>
      <c r="O36" s="625"/>
      <c r="P36" s="625"/>
      <c r="Q36" s="626"/>
      <c r="R36" s="627">
        <v>226980</v>
      </c>
      <c r="S36" s="628"/>
      <c r="T36" s="628"/>
      <c r="U36" s="628"/>
      <c r="V36" s="628"/>
      <c r="W36" s="628"/>
      <c r="X36" s="628"/>
      <c r="Y36" s="629"/>
      <c r="Z36" s="663">
        <v>3.9</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336568</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3001</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1122939</v>
      </c>
      <c r="CS36" s="628"/>
      <c r="CT36" s="628"/>
      <c r="CU36" s="628"/>
      <c r="CV36" s="628"/>
      <c r="CW36" s="628"/>
      <c r="CX36" s="628"/>
      <c r="CY36" s="629"/>
      <c r="CZ36" s="630">
        <v>20.2</v>
      </c>
      <c r="DA36" s="638"/>
      <c r="DB36" s="638"/>
      <c r="DC36" s="639"/>
      <c r="DD36" s="633">
        <v>810549</v>
      </c>
      <c r="DE36" s="628"/>
      <c r="DF36" s="628"/>
      <c r="DG36" s="628"/>
      <c r="DH36" s="628"/>
      <c r="DI36" s="628"/>
      <c r="DJ36" s="628"/>
      <c r="DK36" s="629"/>
      <c r="DL36" s="633">
        <v>605536</v>
      </c>
      <c r="DM36" s="628"/>
      <c r="DN36" s="628"/>
      <c r="DO36" s="628"/>
      <c r="DP36" s="628"/>
      <c r="DQ36" s="628"/>
      <c r="DR36" s="628"/>
      <c r="DS36" s="628"/>
      <c r="DT36" s="628"/>
      <c r="DU36" s="628"/>
      <c r="DV36" s="629"/>
      <c r="DW36" s="630">
        <v>20.2</v>
      </c>
      <c r="DX36" s="638"/>
      <c r="DY36" s="638"/>
      <c r="DZ36" s="638"/>
      <c r="EA36" s="638"/>
      <c r="EB36" s="638"/>
      <c r="EC36" s="652"/>
    </row>
    <row r="37" spans="2:133" ht="11.25" customHeight="1" x14ac:dyDescent="0.2">
      <c r="B37" s="624" t="s">
        <v>318</v>
      </c>
      <c r="C37" s="625"/>
      <c r="D37" s="625"/>
      <c r="E37" s="625"/>
      <c r="F37" s="625"/>
      <c r="G37" s="625"/>
      <c r="H37" s="625"/>
      <c r="I37" s="625"/>
      <c r="J37" s="625"/>
      <c r="K37" s="625"/>
      <c r="L37" s="625"/>
      <c r="M37" s="625"/>
      <c r="N37" s="625"/>
      <c r="O37" s="625"/>
      <c r="P37" s="625"/>
      <c r="Q37" s="626"/>
      <c r="R37" s="627">
        <v>103561</v>
      </c>
      <c r="S37" s="628"/>
      <c r="T37" s="628"/>
      <c r="U37" s="628"/>
      <c r="V37" s="628"/>
      <c r="W37" s="628"/>
      <c r="X37" s="628"/>
      <c r="Y37" s="629"/>
      <c r="Z37" s="663">
        <v>1.8</v>
      </c>
      <c r="AA37" s="663"/>
      <c r="AB37" s="663"/>
      <c r="AC37" s="663"/>
      <c r="AD37" s="664">
        <v>2071</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108788</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85475</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470227</v>
      </c>
      <c r="CS37" s="636"/>
      <c r="CT37" s="636"/>
      <c r="CU37" s="636"/>
      <c r="CV37" s="636"/>
      <c r="CW37" s="636"/>
      <c r="CX37" s="636"/>
      <c r="CY37" s="637"/>
      <c r="CZ37" s="630">
        <v>8.5</v>
      </c>
      <c r="DA37" s="638"/>
      <c r="DB37" s="638"/>
      <c r="DC37" s="639"/>
      <c r="DD37" s="633">
        <v>464327</v>
      </c>
      <c r="DE37" s="636"/>
      <c r="DF37" s="636"/>
      <c r="DG37" s="636"/>
      <c r="DH37" s="636"/>
      <c r="DI37" s="636"/>
      <c r="DJ37" s="636"/>
      <c r="DK37" s="637"/>
      <c r="DL37" s="633">
        <v>464327</v>
      </c>
      <c r="DM37" s="636"/>
      <c r="DN37" s="636"/>
      <c r="DO37" s="636"/>
      <c r="DP37" s="636"/>
      <c r="DQ37" s="636"/>
      <c r="DR37" s="636"/>
      <c r="DS37" s="636"/>
      <c r="DT37" s="636"/>
      <c r="DU37" s="636"/>
      <c r="DV37" s="637"/>
      <c r="DW37" s="630">
        <v>15.5</v>
      </c>
      <c r="DX37" s="638"/>
      <c r="DY37" s="638"/>
      <c r="DZ37" s="638"/>
      <c r="EA37" s="638"/>
      <c r="EB37" s="638"/>
      <c r="EC37" s="652"/>
    </row>
    <row r="38" spans="2:133" ht="11.25" customHeight="1" x14ac:dyDescent="0.2">
      <c r="B38" s="624" t="s">
        <v>322</v>
      </c>
      <c r="C38" s="625"/>
      <c r="D38" s="625"/>
      <c r="E38" s="625"/>
      <c r="F38" s="625"/>
      <c r="G38" s="625"/>
      <c r="H38" s="625"/>
      <c r="I38" s="625"/>
      <c r="J38" s="625"/>
      <c r="K38" s="625"/>
      <c r="L38" s="625"/>
      <c r="M38" s="625"/>
      <c r="N38" s="625"/>
      <c r="O38" s="625"/>
      <c r="P38" s="625"/>
      <c r="Q38" s="626"/>
      <c r="R38" s="627">
        <v>150300</v>
      </c>
      <c r="S38" s="628"/>
      <c r="T38" s="628"/>
      <c r="U38" s="628"/>
      <c r="V38" s="628"/>
      <c r="W38" s="628"/>
      <c r="X38" s="628"/>
      <c r="Y38" s="629"/>
      <c r="Z38" s="663">
        <v>2.6</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t="s">
        <v>122</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791</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227780</v>
      </c>
      <c r="CS38" s="628"/>
      <c r="CT38" s="628"/>
      <c r="CU38" s="628"/>
      <c r="CV38" s="628"/>
      <c r="CW38" s="628"/>
      <c r="CX38" s="628"/>
      <c r="CY38" s="629"/>
      <c r="CZ38" s="630">
        <v>4.0999999999999996</v>
      </c>
      <c r="DA38" s="638"/>
      <c r="DB38" s="638"/>
      <c r="DC38" s="639"/>
      <c r="DD38" s="633">
        <v>182431</v>
      </c>
      <c r="DE38" s="628"/>
      <c r="DF38" s="628"/>
      <c r="DG38" s="628"/>
      <c r="DH38" s="628"/>
      <c r="DI38" s="628"/>
      <c r="DJ38" s="628"/>
      <c r="DK38" s="629"/>
      <c r="DL38" s="633" t="s">
        <v>122</v>
      </c>
      <c r="DM38" s="628"/>
      <c r="DN38" s="628"/>
      <c r="DO38" s="628"/>
      <c r="DP38" s="628"/>
      <c r="DQ38" s="628"/>
      <c r="DR38" s="628"/>
      <c r="DS38" s="628"/>
      <c r="DT38" s="628"/>
      <c r="DU38" s="628"/>
      <c r="DV38" s="629"/>
      <c r="DW38" s="630" t="s">
        <v>122</v>
      </c>
      <c r="DX38" s="638"/>
      <c r="DY38" s="638"/>
      <c r="DZ38" s="638"/>
      <c r="EA38" s="638"/>
      <c r="EB38" s="638"/>
      <c r="EC38" s="652"/>
    </row>
    <row r="39" spans="2:133" ht="11.25" customHeight="1" x14ac:dyDescent="0.2">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1472</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838127</v>
      </c>
      <c r="CS39" s="636"/>
      <c r="CT39" s="636"/>
      <c r="CU39" s="636"/>
      <c r="CV39" s="636"/>
      <c r="CW39" s="636"/>
      <c r="CX39" s="636"/>
      <c r="CY39" s="637"/>
      <c r="CZ39" s="630">
        <v>15.1</v>
      </c>
      <c r="DA39" s="638"/>
      <c r="DB39" s="638"/>
      <c r="DC39" s="639"/>
      <c r="DD39" s="633">
        <v>580130</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2">
      <c r="B40" s="624" t="s">
        <v>330</v>
      </c>
      <c r="C40" s="625"/>
      <c r="D40" s="625"/>
      <c r="E40" s="625"/>
      <c r="F40" s="625"/>
      <c r="G40" s="625"/>
      <c r="H40" s="625"/>
      <c r="I40" s="625"/>
      <c r="J40" s="625"/>
      <c r="K40" s="625"/>
      <c r="L40" s="625"/>
      <c r="M40" s="625"/>
      <c r="N40" s="625"/>
      <c r="O40" s="625"/>
      <c r="P40" s="625"/>
      <c r="Q40" s="626"/>
      <c r="R40" s="627" t="s">
        <v>122</v>
      </c>
      <c r="S40" s="628"/>
      <c r="T40" s="628"/>
      <c r="U40" s="628"/>
      <c r="V40" s="628"/>
      <c r="W40" s="628"/>
      <c r="X40" s="628"/>
      <c r="Y40" s="629"/>
      <c r="Z40" s="663" t="s">
        <v>122</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206</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t="s">
        <v>122</v>
      </c>
      <c r="CS40" s="628"/>
      <c r="CT40" s="628"/>
      <c r="CU40" s="628"/>
      <c r="CV40" s="628"/>
      <c r="CW40" s="628"/>
      <c r="CX40" s="628"/>
      <c r="CY40" s="629"/>
      <c r="CZ40" s="630" t="s">
        <v>122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2">
      <c r="B41" s="608" t="s">
        <v>335</v>
      </c>
      <c r="C41" s="609"/>
      <c r="D41" s="609"/>
      <c r="E41" s="609"/>
      <c r="F41" s="609"/>
      <c r="G41" s="609"/>
      <c r="H41" s="609"/>
      <c r="I41" s="609"/>
      <c r="J41" s="609"/>
      <c r="K41" s="609"/>
      <c r="L41" s="609"/>
      <c r="M41" s="609"/>
      <c r="N41" s="609"/>
      <c r="O41" s="609"/>
      <c r="P41" s="609"/>
      <c r="Q41" s="610"/>
      <c r="R41" s="611">
        <v>5777792</v>
      </c>
      <c r="S41" s="649"/>
      <c r="T41" s="649"/>
      <c r="U41" s="649"/>
      <c r="V41" s="649"/>
      <c r="W41" s="649"/>
      <c r="X41" s="649"/>
      <c r="Y41" s="653"/>
      <c r="Z41" s="654">
        <v>100</v>
      </c>
      <c r="AA41" s="654"/>
      <c r="AB41" s="654"/>
      <c r="AC41" s="654"/>
      <c r="AD41" s="655">
        <v>3005017</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135395</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2">
      <c r="AQ42" s="646" t="s">
        <v>339</v>
      </c>
      <c r="AR42" s="647"/>
      <c r="AS42" s="647"/>
      <c r="AT42" s="647"/>
      <c r="AU42" s="647"/>
      <c r="AV42" s="647"/>
      <c r="AW42" s="647"/>
      <c r="AX42" s="647"/>
      <c r="AY42" s="648"/>
      <c r="AZ42" s="611">
        <v>92385</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288</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459234</v>
      </c>
      <c r="CS42" s="636"/>
      <c r="CT42" s="636"/>
      <c r="CU42" s="636"/>
      <c r="CV42" s="636"/>
      <c r="CW42" s="636"/>
      <c r="CX42" s="636"/>
      <c r="CY42" s="637"/>
      <c r="CZ42" s="630">
        <v>8.3000000000000007</v>
      </c>
      <c r="DA42" s="638"/>
      <c r="DB42" s="638"/>
      <c r="DC42" s="639"/>
      <c r="DD42" s="633">
        <v>35291</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2">
      <c r="B43" s="202" t="s">
        <v>342</v>
      </c>
      <c r="CD43" s="624" t="s">
        <v>343</v>
      </c>
      <c r="CE43" s="625"/>
      <c r="CF43" s="625"/>
      <c r="CG43" s="625"/>
      <c r="CH43" s="625"/>
      <c r="CI43" s="625"/>
      <c r="CJ43" s="625"/>
      <c r="CK43" s="625"/>
      <c r="CL43" s="625"/>
      <c r="CM43" s="625"/>
      <c r="CN43" s="625"/>
      <c r="CO43" s="625"/>
      <c r="CP43" s="625"/>
      <c r="CQ43" s="626"/>
      <c r="CR43" s="627">
        <v>9441</v>
      </c>
      <c r="CS43" s="636"/>
      <c r="CT43" s="636"/>
      <c r="CU43" s="636"/>
      <c r="CV43" s="636"/>
      <c r="CW43" s="636"/>
      <c r="CX43" s="636"/>
      <c r="CY43" s="637"/>
      <c r="CZ43" s="630">
        <v>0.2</v>
      </c>
      <c r="DA43" s="638"/>
      <c r="DB43" s="638"/>
      <c r="DC43" s="639"/>
      <c r="DD43" s="633">
        <v>9441</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2">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459234</v>
      </c>
      <c r="CS44" s="628"/>
      <c r="CT44" s="628"/>
      <c r="CU44" s="628"/>
      <c r="CV44" s="628"/>
      <c r="CW44" s="628"/>
      <c r="CX44" s="628"/>
      <c r="CY44" s="629"/>
      <c r="CZ44" s="630">
        <v>8.3000000000000007</v>
      </c>
      <c r="DA44" s="631"/>
      <c r="DB44" s="631"/>
      <c r="DC44" s="632"/>
      <c r="DD44" s="633">
        <v>35291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2">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148104</v>
      </c>
      <c r="CS45" s="636"/>
      <c r="CT45" s="636"/>
      <c r="CU45" s="636"/>
      <c r="CV45" s="636"/>
      <c r="CW45" s="636"/>
      <c r="CX45" s="636"/>
      <c r="CY45" s="637"/>
      <c r="CZ45" s="630">
        <v>2.7</v>
      </c>
      <c r="DA45" s="638"/>
      <c r="DB45" s="638"/>
      <c r="DC45" s="639"/>
      <c r="DD45" s="633">
        <v>28</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2">
      <c r="B46" s="213"/>
      <c r="CD46" s="642"/>
      <c r="CE46" s="643"/>
      <c r="CF46" s="624" t="s">
        <v>348</v>
      </c>
      <c r="CG46" s="625"/>
      <c r="CH46" s="625"/>
      <c r="CI46" s="625"/>
      <c r="CJ46" s="625"/>
      <c r="CK46" s="625"/>
      <c r="CL46" s="625"/>
      <c r="CM46" s="625"/>
      <c r="CN46" s="625"/>
      <c r="CO46" s="625"/>
      <c r="CP46" s="625"/>
      <c r="CQ46" s="626"/>
      <c r="CR46" s="627">
        <v>311130</v>
      </c>
      <c r="CS46" s="628"/>
      <c r="CT46" s="628"/>
      <c r="CU46" s="628"/>
      <c r="CV46" s="628"/>
      <c r="CW46" s="628"/>
      <c r="CX46" s="628"/>
      <c r="CY46" s="629"/>
      <c r="CZ46" s="630">
        <v>5.6</v>
      </c>
      <c r="DA46" s="631"/>
      <c r="DB46" s="631"/>
      <c r="DC46" s="632"/>
      <c r="DD46" s="633">
        <v>35263</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2">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ht="11" x14ac:dyDescent="0.2">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2">
      <c r="B49" s="213"/>
      <c r="CD49" s="608" t="s">
        <v>351</v>
      </c>
      <c r="CE49" s="609"/>
      <c r="CF49" s="609"/>
      <c r="CG49" s="609"/>
      <c r="CH49" s="609"/>
      <c r="CI49" s="609"/>
      <c r="CJ49" s="609"/>
      <c r="CK49" s="609"/>
      <c r="CL49" s="609"/>
      <c r="CM49" s="609"/>
      <c r="CN49" s="609"/>
      <c r="CO49" s="609"/>
      <c r="CP49" s="609"/>
      <c r="CQ49" s="610"/>
      <c r="CR49" s="611">
        <v>5546244</v>
      </c>
      <c r="CS49" s="612"/>
      <c r="CT49" s="612"/>
      <c r="CU49" s="612"/>
      <c r="CV49" s="612"/>
      <c r="CW49" s="612"/>
      <c r="CX49" s="612"/>
      <c r="CY49" s="613"/>
      <c r="CZ49" s="614">
        <v>100</v>
      </c>
      <c r="DA49" s="615"/>
      <c r="DB49" s="615"/>
      <c r="DC49" s="616"/>
      <c r="DD49" s="617">
        <v>3840791</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x3N5+decsl9lNjEUHewy0XO4mkau/Sp3YN3QVWnA07W3Qy9Gr/jGMYEp9pii4GSmIxyrl7UKjncFaIWD4/TvTA==" saltValue="A0l57TupfGOi/V2BqKLj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087">
        <v>5778</v>
      </c>
      <c r="R7" s="1088"/>
      <c r="S7" s="1088"/>
      <c r="T7" s="1088"/>
      <c r="U7" s="1088"/>
      <c r="V7" s="1088">
        <v>5546</v>
      </c>
      <c r="W7" s="1088"/>
      <c r="X7" s="1088"/>
      <c r="Y7" s="1088"/>
      <c r="Z7" s="1088"/>
      <c r="AA7" s="1088">
        <v>216</v>
      </c>
      <c r="AB7" s="1088"/>
      <c r="AC7" s="1088"/>
      <c r="AD7" s="1088"/>
      <c r="AE7" s="1089"/>
      <c r="AF7" s="1090">
        <v>216</v>
      </c>
      <c r="AG7" s="1091"/>
      <c r="AH7" s="1091"/>
      <c r="AI7" s="1091"/>
      <c r="AJ7" s="1092"/>
      <c r="AK7" s="1093">
        <v>711</v>
      </c>
      <c r="AL7" s="1094"/>
      <c r="AM7" s="1094"/>
      <c r="AN7" s="1094"/>
      <c r="AO7" s="1094"/>
      <c r="AP7" s="1094">
        <v>5715</v>
      </c>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c r="BT7" s="1098"/>
      <c r="BU7" s="1098"/>
      <c r="BV7" s="1098"/>
      <c r="BW7" s="1098"/>
      <c r="BX7" s="1098"/>
      <c r="BY7" s="1098"/>
      <c r="BZ7" s="1098"/>
      <c r="CA7" s="1098"/>
      <c r="CB7" s="1098"/>
      <c r="CC7" s="1098"/>
      <c r="CD7" s="1098"/>
      <c r="CE7" s="1098"/>
      <c r="CF7" s="1098"/>
      <c r="CG7" s="1099"/>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97"/>
      <c r="DW7" s="1098"/>
      <c r="DX7" s="1098"/>
      <c r="DY7" s="1098"/>
      <c r="DZ7" s="1112"/>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5778</v>
      </c>
      <c r="R23" s="1061"/>
      <c r="S23" s="1061"/>
      <c r="T23" s="1061"/>
      <c r="U23" s="1061"/>
      <c r="V23" s="1061">
        <v>5546</v>
      </c>
      <c r="W23" s="1061"/>
      <c r="X23" s="1061"/>
      <c r="Y23" s="1061"/>
      <c r="Z23" s="1061"/>
      <c r="AA23" s="1061">
        <v>216</v>
      </c>
      <c r="AB23" s="1061"/>
      <c r="AC23" s="1061"/>
      <c r="AD23" s="1061"/>
      <c r="AE23" s="1068"/>
      <c r="AF23" s="1069">
        <v>216</v>
      </c>
      <c r="AG23" s="1061"/>
      <c r="AH23" s="1061"/>
      <c r="AI23" s="1061"/>
      <c r="AJ23" s="1070"/>
      <c r="AK23" s="1071"/>
      <c r="AL23" s="1072"/>
      <c r="AM23" s="1072"/>
      <c r="AN23" s="1072"/>
      <c r="AO23" s="1072"/>
      <c r="AP23" s="1061">
        <v>5715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948</v>
      </c>
      <c r="R28" s="1051"/>
      <c r="S28" s="1051"/>
      <c r="T28" s="1051"/>
      <c r="U28" s="1051"/>
      <c r="V28" s="1051">
        <v>945</v>
      </c>
      <c r="W28" s="1051"/>
      <c r="X28" s="1051"/>
      <c r="Y28" s="1051"/>
      <c r="Z28" s="1051"/>
      <c r="AA28" s="1051">
        <v>3</v>
      </c>
      <c r="AB28" s="1051"/>
      <c r="AC28" s="1051"/>
      <c r="AD28" s="1051"/>
      <c r="AE28" s="1052"/>
      <c r="AF28" s="1053">
        <v>3</v>
      </c>
      <c r="AG28" s="1051"/>
      <c r="AH28" s="1051"/>
      <c r="AI28" s="1051"/>
      <c r="AJ28" s="1054"/>
      <c r="AK28" s="1042">
        <v>48</v>
      </c>
      <c r="AL28" s="1043"/>
      <c r="AM28" s="1043"/>
      <c r="AN28" s="1043"/>
      <c r="AO28" s="1043"/>
      <c r="AP28" s="1043" t="s">
        <v>545</v>
      </c>
      <c r="AQ28" s="1043"/>
      <c r="AR28" s="1043"/>
      <c r="AS28" s="1043"/>
      <c r="AT28" s="1043"/>
      <c r="AU28" s="1043" t="s">
        <v>545</v>
      </c>
      <c r="AV28" s="1043"/>
      <c r="AW28" s="1043"/>
      <c r="AX28" s="1043"/>
      <c r="AY28" s="1043"/>
      <c r="AZ28" s="1044" t="s">
        <v>545</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227</v>
      </c>
      <c r="R29" s="1039"/>
      <c r="S29" s="1039"/>
      <c r="T29" s="1039"/>
      <c r="U29" s="1039"/>
      <c r="V29" s="1039">
        <v>223</v>
      </c>
      <c r="W29" s="1039"/>
      <c r="X29" s="1039"/>
      <c r="Y29" s="1039"/>
      <c r="Z29" s="1039"/>
      <c r="AA29" s="1039">
        <v>4</v>
      </c>
      <c r="AB29" s="1039"/>
      <c r="AC29" s="1039"/>
      <c r="AD29" s="1039"/>
      <c r="AE29" s="1040"/>
      <c r="AF29" s="1035">
        <v>4</v>
      </c>
      <c r="AG29" s="1036"/>
      <c r="AH29" s="1036"/>
      <c r="AI29" s="1036"/>
      <c r="AJ29" s="1037"/>
      <c r="AK29" s="980">
        <v>170</v>
      </c>
      <c r="AL29" s="971"/>
      <c r="AM29" s="971"/>
      <c r="AN29" s="971"/>
      <c r="AO29" s="971"/>
      <c r="AP29" s="971">
        <v>343</v>
      </c>
      <c r="AQ29" s="971"/>
      <c r="AR29" s="971"/>
      <c r="AS29" s="971"/>
      <c r="AT29" s="971"/>
      <c r="AU29" s="971" t="s">
        <v>545</v>
      </c>
      <c r="AV29" s="971"/>
      <c r="AW29" s="971"/>
      <c r="AX29" s="971"/>
      <c r="AY29" s="971"/>
      <c r="AZ29" s="1041" t="s">
        <v>545</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447</v>
      </c>
      <c r="R30" s="1039"/>
      <c r="S30" s="1039"/>
      <c r="T30" s="1039"/>
      <c r="U30" s="1039"/>
      <c r="V30" s="1039">
        <v>429</v>
      </c>
      <c r="W30" s="1039"/>
      <c r="X30" s="1039"/>
      <c r="Y30" s="1039"/>
      <c r="Z30" s="1039"/>
      <c r="AA30" s="1039">
        <v>18</v>
      </c>
      <c r="AB30" s="1039"/>
      <c r="AC30" s="1039"/>
      <c r="AD30" s="1039"/>
      <c r="AE30" s="1040"/>
      <c r="AF30" s="1035">
        <v>18</v>
      </c>
      <c r="AG30" s="1036"/>
      <c r="AH30" s="1036"/>
      <c r="AI30" s="1036"/>
      <c r="AJ30" s="1037"/>
      <c r="AK30" s="980">
        <v>73</v>
      </c>
      <c r="AL30" s="971"/>
      <c r="AM30" s="971"/>
      <c r="AN30" s="971"/>
      <c r="AO30" s="971"/>
      <c r="AP30" s="971" t="s">
        <v>545</v>
      </c>
      <c r="AQ30" s="971"/>
      <c r="AR30" s="971"/>
      <c r="AS30" s="971"/>
      <c r="AT30" s="971"/>
      <c r="AU30" s="971" t="s">
        <v>545</v>
      </c>
      <c r="AV30" s="971"/>
      <c r="AW30" s="971"/>
      <c r="AX30" s="971"/>
      <c r="AY30" s="971"/>
      <c r="AZ30" s="1041" t="s">
        <v>545</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84</v>
      </c>
      <c r="R31" s="1039"/>
      <c r="S31" s="1039"/>
      <c r="T31" s="1039"/>
      <c r="U31" s="1039"/>
      <c r="V31" s="1039">
        <v>81</v>
      </c>
      <c r="W31" s="1039"/>
      <c r="X31" s="1039"/>
      <c r="Y31" s="1039"/>
      <c r="Z31" s="1039"/>
      <c r="AA31" s="1039">
        <v>3</v>
      </c>
      <c r="AB31" s="1039"/>
      <c r="AC31" s="1039"/>
      <c r="AD31" s="1039"/>
      <c r="AE31" s="1040"/>
      <c r="AF31" s="1035">
        <v>3</v>
      </c>
      <c r="AG31" s="1036"/>
      <c r="AH31" s="1036"/>
      <c r="AI31" s="1036"/>
      <c r="AJ31" s="1037"/>
      <c r="AK31" s="980">
        <v>20</v>
      </c>
      <c r="AL31" s="971"/>
      <c r="AM31" s="971"/>
      <c r="AN31" s="971"/>
      <c r="AO31" s="971"/>
      <c r="AP31" s="971" t="s">
        <v>545</v>
      </c>
      <c r="AQ31" s="971"/>
      <c r="AR31" s="971"/>
      <c r="AS31" s="971"/>
      <c r="AT31" s="971"/>
      <c r="AU31" s="971" t="s">
        <v>545</v>
      </c>
      <c r="AV31" s="971"/>
      <c r="AW31" s="971"/>
      <c r="AX31" s="971"/>
      <c r="AY31" s="971"/>
      <c r="AZ31" s="1041" t="s">
        <v>545</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613</v>
      </c>
      <c r="R32" s="1039"/>
      <c r="S32" s="1039"/>
      <c r="T32" s="1039"/>
      <c r="U32" s="1039"/>
      <c r="V32" s="1039">
        <v>613</v>
      </c>
      <c r="W32" s="1039"/>
      <c r="X32" s="1039"/>
      <c r="Y32" s="1039"/>
      <c r="Z32" s="1039"/>
      <c r="AA32" s="1039" t="s">
        <v>545</v>
      </c>
      <c r="AB32" s="1039"/>
      <c r="AC32" s="1039"/>
      <c r="AD32" s="1039"/>
      <c r="AE32" s="1040"/>
      <c r="AF32" s="1035">
        <v>177</v>
      </c>
      <c r="AG32" s="1036"/>
      <c r="AH32" s="1036"/>
      <c r="AI32" s="1036"/>
      <c r="AJ32" s="1037"/>
      <c r="AK32" s="980">
        <v>42</v>
      </c>
      <c r="AL32" s="971"/>
      <c r="AM32" s="971"/>
      <c r="AN32" s="971"/>
      <c r="AO32" s="971"/>
      <c r="AP32" s="971">
        <v>80</v>
      </c>
      <c r="AQ32" s="971"/>
      <c r="AR32" s="971"/>
      <c r="AS32" s="971"/>
      <c r="AT32" s="971"/>
      <c r="AU32" s="971" t="s">
        <v>545</v>
      </c>
      <c r="AV32" s="971"/>
      <c r="AW32" s="971"/>
      <c r="AX32" s="971"/>
      <c r="AY32" s="971"/>
      <c r="AZ32" s="1041" t="s">
        <v>545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206</v>
      </c>
      <c r="AG63" s="959"/>
      <c r="AH63" s="959"/>
      <c r="AI63" s="959"/>
      <c r="AJ63" s="1022"/>
      <c r="AK63" s="1023"/>
      <c r="AL63" s="963"/>
      <c r="AM63" s="963"/>
      <c r="AN63" s="963"/>
      <c r="AO63" s="963"/>
      <c r="AP63" s="959">
        <v>423</v>
      </c>
      <c r="AQ63" s="959"/>
      <c r="AR63" s="959"/>
      <c r="AS63" s="959"/>
      <c r="AT63" s="959"/>
      <c r="AU63" s="959" t="s">
        <v>545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542</v>
      </c>
      <c r="C68" s="986"/>
      <c r="D68" s="986"/>
      <c r="E68" s="986"/>
      <c r="F68" s="986"/>
      <c r="G68" s="986"/>
      <c r="H68" s="986"/>
      <c r="I68" s="986"/>
      <c r="J68" s="986"/>
      <c r="K68" s="986"/>
      <c r="L68" s="986"/>
      <c r="M68" s="986"/>
      <c r="N68" s="986"/>
      <c r="O68" s="986"/>
      <c r="P68" s="987"/>
      <c r="Q68" s="988">
        <v>1930</v>
      </c>
      <c r="R68" s="982"/>
      <c r="S68" s="982"/>
      <c r="T68" s="982"/>
      <c r="U68" s="982"/>
      <c r="V68" s="982">
        <v>1930</v>
      </c>
      <c r="W68" s="982"/>
      <c r="X68" s="982"/>
      <c r="Y68" s="982"/>
      <c r="Z68" s="982"/>
      <c r="AA68" s="982" t="s">
        <v>545</v>
      </c>
      <c r="AB68" s="982"/>
      <c r="AC68" s="982"/>
      <c r="AD68" s="982"/>
      <c r="AE68" s="982"/>
      <c r="AF68" s="982" t="s">
        <v>545</v>
      </c>
      <c r="AG68" s="982"/>
      <c r="AH68" s="982"/>
      <c r="AI68" s="982"/>
      <c r="AJ68" s="982"/>
      <c r="AK68" s="982" t="s">
        <v>545</v>
      </c>
      <c r="AL68" s="982"/>
      <c r="AM68" s="982"/>
      <c r="AN68" s="982"/>
      <c r="AO68" s="982"/>
      <c r="AP68" s="982">
        <v>599</v>
      </c>
      <c r="AQ68" s="982"/>
      <c r="AR68" s="982"/>
      <c r="AS68" s="982"/>
      <c r="AT68" s="982"/>
      <c r="AU68" s="982">
        <v>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543</v>
      </c>
      <c r="C69" s="975"/>
      <c r="D69" s="975"/>
      <c r="E69" s="975"/>
      <c r="F69" s="975"/>
      <c r="G69" s="975"/>
      <c r="H69" s="975"/>
      <c r="I69" s="975"/>
      <c r="J69" s="975"/>
      <c r="K69" s="975"/>
      <c r="L69" s="975"/>
      <c r="M69" s="975"/>
      <c r="N69" s="975"/>
      <c r="O69" s="975"/>
      <c r="P69" s="976"/>
      <c r="Q69" s="977">
        <v>1102</v>
      </c>
      <c r="R69" s="971"/>
      <c r="S69" s="971"/>
      <c r="T69" s="971"/>
      <c r="U69" s="971"/>
      <c r="V69" s="971">
        <v>1088</v>
      </c>
      <c r="W69" s="971"/>
      <c r="X69" s="971"/>
      <c r="Y69" s="971"/>
      <c r="Z69" s="971"/>
      <c r="AA69" s="971">
        <v>14</v>
      </c>
      <c r="AB69" s="971"/>
      <c r="AC69" s="971"/>
      <c r="AD69" s="971"/>
      <c r="AE69" s="971"/>
      <c r="AF69" s="971">
        <v>14</v>
      </c>
      <c r="AG69" s="971"/>
      <c r="AH69" s="971"/>
      <c r="AI69" s="971"/>
      <c r="AJ69" s="971"/>
      <c r="AK69" s="971" t="s">
        <v>545</v>
      </c>
      <c r="AL69" s="971"/>
      <c r="AM69" s="971"/>
      <c r="AN69" s="971"/>
      <c r="AO69" s="971"/>
      <c r="AP69" s="971" t="s">
        <v>545</v>
      </c>
      <c r="AQ69" s="971"/>
      <c r="AR69" s="971"/>
      <c r="AS69" s="971"/>
      <c r="AT69" s="971"/>
      <c r="AU69" s="971" t="s">
        <v>545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544</v>
      </c>
      <c r="C70" s="975"/>
      <c r="D70" s="975"/>
      <c r="E70" s="975"/>
      <c r="F70" s="975"/>
      <c r="G70" s="975"/>
      <c r="H70" s="975"/>
      <c r="I70" s="975"/>
      <c r="J70" s="975"/>
      <c r="K70" s="975"/>
      <c r="L70" s="975"/>
      <c r="M70" s="975"/>
      <c r="N70" s="975"/>
      <c r="O70" s="975"/>
      <c r="P70" s="976"/>
      <c r="Q70" s="977">
        <v>329</v>
      </c>
      <c r="R70" s="971"/>
      <c r="S70" s="971"/>
      <c r="T70" s="971"/>
      <c r="U70" s="971"/>
      <c r="V70" s="971">
        <v>327</v>
      </c>
      <c r="W70" s="971"/>
      <c r="X70" s="971"/>
      <c r="Y70" s="971"/>
      <c r="Z70" s="971"/>
      <c r="AA70" s="971">
        <v>2</v>
      </c>
      <c r="AB70" s="971"/>
      <c r="AC70" s="971"/>
      <c r="AD70" s="971"/>
      <c r="AE70" s="971"/>
      <c r="AF70" s="971">
        <v>2</v>
      </c>
      <c r="AG70" s="971"/>
      <c r="AH70" s="971"/>
      <c r="AI70" s="971"/>
      <c r="AJ70" s="971"/>
      <c r="AK70" s="971" t="s">
        <v>545</v>
      </c>
      <c r="AL70" s="971"/>
      <c r="AM70" s="971"/>
      <c r="AN70" s="971"/>
      <c r="AO70" s="971"/>
      <c r="AP70" s="971">
        <v>142</v>
      </c>
      <c r="AQ70" s="971"/>
      <c r="AR70" s="971"/>
      <c r="AS70" s="971"/>
      <c r="AT70" s="971"/>
      <c r="AU70" s="971">
        <v>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v>
      </c>
      <c r="AG88" s="959"/>
      <c r="AH88" s="959"/>
      <c r="AI88" s="959"/>
      <c r="AJ88" s="959"/>
      <c r="AK88" s="963"/>
      <c r="AL88" s="963"/>
      <c r="AM88" s="963"/>
      <c r="AN88" s="963"/>
      <c r="AO88" s="963"/>
      <c r="AP88" s="959">
        <v>741</v>
      </c>
      <c r="AQ88" s="959"/>
      <c r="AR88" s="959"/>
      <c r="AS88" s="959"/>
      <c r="AT88" s="959"/>
      <c r="AU88" s="959">
        <v>67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514158</v>
      </c>
      <c r="AB110" s="889"/>
      <c r="AC110" s="889"/>
      <c r="AD110" s="889"/>
      <c r="AE110" s="890"/>
      <c r="AF110" s="891">
        <v>539602</v>
      </c>
      <c r="AG110" s="889"/>
      <c r="AH110" s="889"/>
      <c r="AI110" s="889"/>
      <c r="AJ110" s="890"/>
      <c r="AK110" s="891">
        <v>592758</v>
      </c>
      <c r="AL110" s="889"/>
      <c r="AM110" s="889"/>
      <c r="AN110" s="889"/>
      <c r="AO110" s="890"/>
      <c r="AP110" s="892">
        <v>23.7</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5568829</v>
      </c>
      <c r="BR110" s="842"/>
      <c r="BS110" s="842"/>
      <c r="BT110" s="842"/>
      <c r="BU110" s="842"/>
      <c r="BV110" s="842">
        <v>6140299</v>
      </c>
      <c r="BW110" s="842"/>
      <c r="BX110" s="842"/>
      <c r="BY110" s="842"/>
      <c r="BZ110" s="842"/>
      <c r="CA110" s="842">
        <v>5714652</v>
      </c>
      <c r="CB110" s="842"/>
      <c r="CC110" s="842"/>
      <c r="CD110" s="842"/>
      <c r="CE110" s="842"/>
      <c r="CF110" s="866">
        <v>228.6</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381656</v>
      </c>
      <c r="BR112" s="790"/>
      <c r="BS112" s="790"/>
      <c r="BT112" s="790"/>
      <c r="BU112" s="790"/>
      <c r="BV112" s="790">
        <v>435753</v>
      </c>
      <c r="BW112" s="790"/>
      <c r="BX112" s="790"/>
      <c r="BY112" s="790"/>
      <c r="BZ112" s="790"/>
      <c r="CA112" s="790">
        <v>397502</v>
      </c>
      <c r="CB112" s="790"/>
      <c r="CC112" s="790"/>
      <c r="CD112" s="790"/>
      <c r="CE112" s="790"/>
      <c r="CF112" s="875">
        <v>15.9</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73177</v>
      </c>
      <c r="AB113" s="919"/>
      <c r="AC113" s="919"/>
      <c r="AD113" s="919"/>
      <c r="AE113" s="920"/>
      <c r="AF113" s="921">
        <v>71862</v>
      </c>
      <c r="AG113" s="919"/>
      <c r="AH113" s="919"/>
      <c r="AI113" s="919"/>
      <c r="AJ113" s="920"/>
      <c r="AK113" s="921">
        <v>68280</v>
      </c>
      <c r="AL113" s="919"/>
      <c r="AM113" s="919"/>
      <c r="AN113" s="919"/>
      <c r="AO113" s="920"/>
      <c r="AP113" s="922">
        <v>2.7</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v>120260</v>
      </c>
      <c r="BR113" s="790"/>
      <c r="BS113" s="790"/>
      <c r="BT113" s="790"/>
      <c r="BU113" s="790"/>
      <c r="BV113" s="790">
        <v>88335</v>
      </c>
      <c r="BW113" s="790"/>
      <c r="BX113" s="790"/>
      <c r="BY113" s="790"/>
      <c r="BZ113" s="790"/>
      <c r="CA113" s="790">
        <v>66745</v>
      </c>
      <c r="CB113" s="790"/>
      <c r="CC113" s="790"/>
      <c r="CD113" s="790"/>
      <c r="CE113" s="790"/>
      <c r="CF113" s="875">
        <v>2.7</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51075</v>
      </c>
      <c r="AB114" s="780"/>
      <c r="AC114" s="780"/>
      <c r="AD114" s="780"/>
      <c r="AE114" s="781"/>
      <c r="AF114" s="782">
        <v>30899</v>
      </c>
      <c r="AG114" s="780"/>
      <c r="AH114" s="780"/>
      <c r="AI114" s="780"/>
      <c r="AJ114" s="781"/>
      <c r="AK114" s="782">
        <v>30536</v>
      </c>
      <c r="AL114" s="780"/>
      <c r="AM114" s="780"/>
      <c r="AN114" s="780"/>
      <c r="AO114" s="781"/>
      <c r="AP114" s="824">
        <v>1.2</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761428</v>
      </c>
      <c r="BR114" s="790"/>
      <c r="BS114" s="790"/>
      <c r="BT114" s="790"/>
      <c r="BU114" s="790"/>
      <c r="BV114" s="790">
        <v>756179</v>
      </c>
      <c r="BW114" s="790"/>
      <c r="BX114" s="790"/>
      <c r="BY114" s="790"/>
      <c r="BZ114" s="790"/>
      <c r="CA114" s="790">
        <v>708797</v>
      </c>
      <c r="CB114" s="790"/>
      <c r="CC114" s="790"/>
      <c r="CD114" s="790"/>
      <c r="CE114" s="790"/>
      <c r="CF114" s="875">
        <v>28.4</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638410</v>
      </c>
      <c r="AB117" s="903"/>
      <c r="AC117" s="903"/>
      <c r="AD117" s="903"/>
      <c r="AE117" s="904"/>
      <c r="AF117" s="905">
        <v>642363</v>
      </c>
      <c r="AG117" s="903"/>
      <c r="AH117" s="903"/>
      <c r="AI117" s="903"/>
      <c r="AJ117" s="904"/>
      <c r="AK117" s="905">
        <v>691574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6832173</v>
      </c>
      <c r="BR119" s="845"/>
      <c r="BS119" s="845"/>
      <c r="BT119" s="845"/>
      <c r="BU119" s="845"/>
      <c r="BV119" s="845">
        <v>7420566</v>
      </c>
      <c r="BW119" s="845"/>
      <c r="BX119" s="845"/>
      <c r="BY119" s="845"/>
      <c r="BZ119" s="845"/>
      <c r="CA119" s="845">
        <v>6887696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4270493</v>
      </c>
      <c r="BR120" s="842"/>
      <c r="BS120" s="842"/>
      <c r="BT120" s="842"/>
      <c r="BU120" s="842"/>
      <c r="BV120" s="842">
        <v>4701052</v>
      </c>
      <c r="BW120" s="842"/>
      <c r="BX120" s="842"/>
      <c r="BY120" s="842"/>
      <c r="BZ120" s="842"/>
      <c r="CA120" s="842">
        <v>4843247</v>
      </c>
      <c r="CB120" s="842"/>
      <c r="CC120" s="842"/>
      <c r="CD120" s="842"/>
      <c r="CE120" s="842"/>
      <c r="CF120" s="866">
        <v>193.7</v>
      </c>
      <c r="CG120" s="867"/>
      <c r="CH120" s="867"/>
      <c r="CI120" s="867"/>
      <c r="CJ120" s="867"/>
      <c r="CK120" s="868" t="s">
        <v>444</v>
      </c>
      <c r="CL120" s="852"/>
      <c r="CM120" s="852"/>
      <c r="CN120" s="852"/>
      <c r="CO120" s="853"/>
      <c r="CP120" s="872" t="s">
        <v>389</v>
      </c>
      <c r="CQ120" s="873"/>
      <c r="CR120" s="873"/>
      <c r="CS120" s="873"/>
      <c r="CT120" s="873"/>
      <c r="CU120" s="873"/>
      <c r="CV120" s="873"/>
      <c r="CW120" s="873"/>
      <c r="CX120" s="873"/>
      <c r="CY120" s="873"/>
      <c r="CZ120" s="873"/>
      <c r="DA120" s="873"/>
      <c r="DB120" s="873"/>
      <c r="DC120" s="873"/>
      <c r="DD120" s="873"/>
      <c r="DE120" s="873"/>
      <c r="DF120" s="874"/>
      <c r="DG120" s="861">
        <v>245287</v>
      </c>
      <c r="DH120" s="842"/>
      <c r="DI120" s="842"/>
      <c r="DJ120" s="842"/>
      <c r="DK120" s="842"/>
      <c r="DL120" s="842">
        <v>345578</v>
      </c>
      <c r="DM120" s="842"/>
      <c r="DN120" s="842"/>
      <c r="DO120" s="842"/>
      <c r="DP120" s="842"/>
      <c r="DQ120" s="842">
        <v>343137</v>
      </c>
      <c r="DR120" s="842"/>
      <c r="DS120" s="842"/>
      <c r="DT120" s="842"/>
      <c r="DU120" s="842"/>
      <c r="DV120" s="843">
        <v>13.7</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789">
        <v>136369</v>
      </c>
      <c r="DH121" s="790"/>
      <c r="DI121" s="790"/>
      <c r="DJ121" s="790"/>
      <c r="DK121" s="790"/>
      <c r="DL121" s="790">
        <v>90175</v>
      </c>
      <c r="DM121" s="790"/>
      <c r="DN121" s="790"/>
      <c r="DO121" s="790"/>
      <c r="DP121" s="790"/>
      <c r="DQ121" s="790">
        <v>54365</v>
      </c>
      <c r="DR121" s="790"/>
      <c r="DS121" s="790"/>
      <c r="DT121" s="790"/>
      <c r="DU121" s="790"/>
      <c r="DV121" s="796">
        <v>2.2000000000000002</v>
      </c>
      <c r="DW121" s="796"/>
      <c r="DX121" s="796"/>
      <c r="DY121" s="796"/>
      <c r="DZ121" s="797"/>
    </row>
    <row r="122" spans="1:130" s="218" customFormat="1" ht="26.25" customHeight="1" x14ac:dyDescent="0.2">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4582137</v>
      </c>
      <c r="BR122" s="845"/>
      <c r="BS122" s="845"/>
      <c r="BT122" s="845"/>
      <c r="BU122" s="845"/>
      <c r="BV122" s="845">
        <v>5043425</v>
      </c>
      <c r="BW122" s="845"/>
      <c r="BX122" s="845"/>
      <c r="BY122" s="845"/>
      <c r="BZ122" s="845"/>
      <c r="CA122" s="845">
        <v>4689496</v>
      </c>
      <c r="CB122" s="845"/>
      <c r="CC122" s="845"/>
      <c r="CD122" s="845"/>
      <c r="CE122" s="845"/>
      <c r="CF122" s="846">
        <v>187.6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2">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8852630</v>
      </c>
      <c r="BR123" s="833"/>
      <c r="BS123" s="833"/>
      <c r="BT123" s="833"/>
      <c r="BU123" s="833"/>
      <c r="BV123" s="833">
        <v>9744477</v>
      </c>
      <c r="BW123" s="833"/>
      <c r="BX123" s="833"/>
      <c r="BY123" s="833"/>
      <c r="BZ123" s="833"/>
      <c r="CA123" s="833">
        <v>9532743</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5">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7959</v>
      </c>
      <c r="AB128" s="803"/>
      <c r="AC128" s="803"/>
      <c r="AD128" s="803"/>
      <c r="AE128" s="804"/>
      <c r="AF128" s="805">
        <v>2701</v>
      </c>
      <c r="AG128" s="803"/>
      <c r="AH128" s="803"/>
      <c r="AI128" s="803"/>
      <c r="AJ128" s="804"/>
      <c r="AK128" s="805" t="s">
        <v>122</v>
      </c>
      <c r="AL128" s="803"/>
      <c r="AM128" s="803"/>
      <c r="AN128" s="803"/>
      <c r="AO128" s="804"/>
      <c r="AP128" s="806"/>
      <c r="AQ128" s="807"/>
      <c r="AR128" s="807"/>
      <c r="AS128" s="807"/>
      <c r="AT128" s="808"/>
      <c r="AU128" s="220"/>
      <c r="AV128" s="220"/>
      <c r="AW128" s="220"/>
      <c r="AX128" s="809" t="s">
        <v>462</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2859785</v>
      </c>
      <c r="AB129" s="780"/>
      <c r="AC129" s="780"/>
      <c r="AD129" s="780"/>
      <c r="AE129" s="781"/>
      <c r="AF129" s="782">
        <v>2898448</v>
      </c>
      <c r="AG129" s="780"/>
      <c r="AH129" s="780"/>
      <c r="AI129" s="780"/>
      <c r="AJ129" s="781"/>
      <c r="AK129" s="782">
        <v>2984934</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425466</v>
      </c>
      <c r="AB130" s="780"/>
      <c r="AC130" s="780"/>
      <c r="AD130" s="780"/>
      <c r="AE130" s="781"/>
      <c r="AF130" s="782">
        <v>443685</v>
      </c>
      <c r="AG130" s="780"/>
      <c r="AH130" s="780"/>
      <c r="AI130" s="780"/>
      <c r="AJ130" s="781"/>
      <c r="AK130" s="782">
        <v>484884</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2434319</v>
      </c>
      <c r="AB131" s="764"/>
      <c r="AC131" s="764"/>
      <c r="AD131" s="764"/>
      <c r="AE131" s="765"/>
      <c r="AF131" s="766">
        <v>2454763</v>
      </c>
      <c r="AG131" s="764"/>
      <c r="AH131" s="764"/>
      <c r="AI131" s="764"/>
      <c r="AJ131" s="765"/>
      <c r="AK131" s="766">
        <v>2500050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8.4206299999999992</v>
      </c>
      <c r="AB132" s="745"/>
      <c r="AC132" s="745"/>
      <c r="AD132" s="745"/>
      <c r="AE132" s="746"/>
      <c r="AF132" s="747">
        <v>7.9835409999999998</v>
      </c>
      <c r="AG132" s="745"/>
      <c r="AH132" s="745"/>
      <c r="AI132" s="745"/>
      <c r="AJ132" s="746"/>
      <c r="AK132" s="747">
        <v>8.2674350000000008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7.7</v>
      </c>
      <c r="AB133" s="724"/>
      <c r="AC133" s="724"/>
      <c r="AD133" s="724"/>
      <c r="AE133" s="725"/>
      <c r="AF133" s="723">
        <v>7.9</v>
      </c>
      <c r="AG133" s="724"/>
      <c r="AH133" s="724"/>
      <c r="AI133" s="724"/>
      <c r="AJ133" s="725"/>
      <c r="AK133" s="723">
        <v>8.1999999999999993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9pvJhRTr6V6XH0q5izJQ33oRss5jvGsl3UV2JhX0HTt3RESsT/Zn8gVVJlvxcciwE0axJLo/moWlmoiQiVlQ==" saltValue="RURwBbGLMCaZQGoinwm8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okhrD5Z+WZHKPxptmg3A1K/vUZRgJ1rS5aSZEvMm6WYRmh5HxE0dPdu/S/LHeYKeNEGBICzwd0O8Z/Da5VZn5Q==" saltValue="KSqvumQmnoR1cYSbKC9si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bXZ5BdqzjO9t/gBz1jBMDg3sgCaF0z0DDw2FbrJ9iXH6LjTrOnid4hly+S33W71N3wXf02RDFqpMZsv71s9Sw==" saltValue="dbr7kHJxk/RIinIo2CBYq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898061</v>
      </c>
      <c r="AP9" s="269">
        <v>210467</v>
      </c>
      <c r="AQ9" s="270">
        <v>263788</v>
      </c>
      <c r="AR9" s="271">
        <v>-20.2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241871</v>
      </c>
      <c r="AP10" s="272">
        <v>56684</v>
      </c>
      <c r="AQ10" s="273">
        <v>39680</v>
      </c>
      <c r="AR10" s="274">
        <v>42.9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t="s">
        <v>485</v>
      </c>
      <c r="AP11" s="272" t="s">
        <v>485</v>
      </c>
      <c r="AQ11" s="273">
        <v>4557</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t="s">
        <v>485</v>
      </c>
      <c r="AP13" s="272" t="s">
        <v>485</v>
      </c>
      <c r="AQ13" s="273">
        <v>12917</v>
      </c>
      <c r="AR13" s="274" t="s">
        <v>485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9441</v>
      </c>
      <c r="AP14" s="272">
        <v>2213</v>
      </c>
      <c r="AQ14" s="273">
        <v>4746</v>
      </c>
      <c r="AR14" s="274">
        <v>-53.4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-38017</v>
      </c>
      <c r="AP15" s="272">
        <v>-8910</v>
      </c>
      <c r="AQ15" s="273">
        <v>-12765</v>
      </c>
      <c r="AR15" s="274">
        <v>-30.2</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1111356</v>
      </c>
      <c r="AP16" s="272">
        <v>260454</v>
      </c>
      <c r="AQ16" s="273">
        <v>312922</v>
      </c>
      <c r="AR16" s="274">
        <v>-16.8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21.8</v>
      </c>
      <c r="AP21" s="286">
        <v>24.75</v>
      </c>
      <c r="AQ21" s="287">
        <v>-2.95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96.6</v>
      </c>
      <c r="AP22" s="291">
        <v>95.6</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592758</v>
      </c>
      <c r="AP32" s="300">
        <v>138917</v>
      </c>
      <c r="AQ32" s="301">
        <v>170896</v>
      </c>
      <c r="AR32" s="302">
        <v>-18.7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485</v>
      </c>
      <c r="AP34" s="300" t="s">
        <v>485</v>
      </c>
      <c r="AQ34" s="301">
        <v>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68280</v>
      </c>
      <c r="AP35" s="300">
        <v>16002</v>
      </c>
      <c r="AQ35" s="301">
        <v>33138</v>
      </c>
      <c r="AR35" s="302">
        <v>-51.7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30536</v>
      </c>
      <c r="AP36" s="300">
        <v>7156</v>
      </c>
      <c r="AQ36" s="301">
        <v>2943</v>
      </c>
      <c r="AR36" s="302">
        <v>143.19999999999999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485</v>
      </c>
      <c r="AP37" s="300" t="s">
        <v>485</v>
      </c>
      <c r="AQ37" s="301">
        <v>1487</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485</v>
      </c>
      <c r="AP38" s="303" t="s">
        <v>485</v>
      </c>
      <c r="AQ38" s="304">
        <v>60</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t="s">
        <v>485</v>
      </c>
      <c r="AP39" s="300" t="s">
        <v>485</v>
      </c>
      <c r="AQ39" s="301">
        <v>-8408</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-484884</v>
      </c>
      <c r="AP40" s="300">
        <v>-113636</v>
      </c>
      <c r="AQ40" s="301">
        <v>-141122</v>
      </c>
      <c r="AR40" s="302">
        <v>-19.5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206690</v>
      </c>
      <c r="AP41" s="300">
        <v>48439</v>
      </c>
      <c r="AQ41" s="301">
        <v>59000</v>
      </c>
      <c r="AR41" s="302">
        <v>-17.899999999999999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1062601</v>
      </c>
      <c r="AN51" s="322">
        <v>222954</v>
      </c>
      <c r="AO51" s="323">
        <v>130</v>
      </c>
      <c r="AP51" s="324">
        <v>301035</v>
      </c>
      <c r="AQ51" s="325">
        <v>58.2</v>
      </c>
      <c r="AR51" s="326">
        <v>71.8</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675169</v>
      </c>
      <c r="AN52" s="330">
        <v>141664</v>
      </c>
      <c r="AO52" s="331">
        <v>81.400000000000006</v>
      </c>
      <c r="AP52" s="332">
        <v>154376</v>
      </c>
      <c r="AQ52" s="333">
        <v>74.3</v>
      </c>
      <c r="AR52" s="334">
        <v>7.1</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1137311</v>
      </c>
      <c r="AN53" s="322">
        <v>247511</v>
      </c>
      <c r="AO53" s="323">
        <v>11</v>
      </c>
      <c r="AP53" s="324">
        <v>277467</v>
      </c>
      <c r="AQ53" s="325">
        <v>-7.8</v>
      </c>
      <c r="AR53" s="326">
        <v>18.8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854644</v>
      </c>
      <c r="AN54" s="330">
        <v>185994</v>
      </c>
      <c r="AO54" s="331">
        <v>31.3</v>
      </c>
      <c r="AP54" s="332">
        <v>128378</v>
      </c>
      <c r="AQ54" s="333">
        <v>-16.8</v>
      </c>
      <c r="AR54" s="334">
        <v>48.1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785581</v>
      </c>
      <c r="AN55" s="322">
        <v>175040</v>
      </c>
      <c r="AO55" s="323">
        <v>-29.3</v>
      </c>
      <c r="AP55" s="324">
        <v>282256</v>
      </c>
      <c r="AQ55" s="325">
        <v>1.7</v>
      </c>
      <c r="AR55" s="326">
        <v>-31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467725</v>
      </c>
      <c r="AN56" s="330">
        <v>104217</v>
      </c>
      <c r="AO56" s="331">
        <v>-44</v>
      </c>
      <c r="AP56" s="332">
        <v>145453</v>
      </c>
      <c r="AQ56" s="333">
        <v>13.3</v>
      </c>
      <c r="AR56" s="334">
        <v>-57.3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1081640</v>
      </c>
      <c r="AN57" s="322">
        <v>247685</v>
      </c>
      <c r="AO57" s="323">
        <v>41.5</v>
      </c>
      <c r="AP57" s="324">
        <v>295341</v>
      </c>
      <c r="AQ57" s="325">
        <v>4.5999999999999996</v>
      </c>
      <c r="AR57" s="326">
        <v>36.9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597904</v>
      </c>
      <c r="AN58" s="330">
        <v>136914</v>
      </c>
      <c r="AO58" s="331">
        <v>31.4</v>
      </c>
      <c r="AP58" s="332">
        <v>137402</v>
      </c>
      <c r="AQ58" s="333">
        <v>-5.5</v>
      </c>
      <c r="AR58" s="334">
        <v>36.9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459234</v>
      </c>
      <c r="AN59" s="322">
        <v>107625</v>
      </c>
      <c r="AO59" s="323">
        <v>-56.5</v>
      </c>
      <c r="AP59" s="324">
        <v>292845</v>
      </c>
      <c r="AQ59" s="325">
        <v>-0.8</v>
      </c>
      <c r="AR59" s="326">
        <v>-55.7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311130</v>
      </c>
      <c r="AN60" s="330">
        <v>72915</v>
      </c>
      <c r="AO60" s="331">
        <v>-46.7</v>
      </c>
      <c r="AP60" s="332">
        <v>143187</v>
      </c>
      <c r="AQ60" s="333">
        <v>4.2</v>
      </c>
      <c r="AR60" s="334">
        <v>-50.9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905273</v>
      </c>
      <c r="AN61" s="337">
        <v>200163</v>
      </c>
      <c r="AO61" s="338">
        <v>19.3</v>
      </c>
      <c r="AP61" s="339">
        <v>289789</v>
      </c>
      <c r="AQ61" s="340">
        <v>11.2</v>
      </c>
      <c r="AR61" s="326">
        <v>8.1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581314</v>
      </c>
      <c r="AN62" s="330">
        <v>128341</v>
      </c>
      <c r="AO62" s="331">
        <v>10.7</v>
      </c>
      <c r="AP62" s="332">
        <v>141759</v>
      </c>
      <c r="AQ62" s="333">
        <v>13.9</v>
      </c>
      <c r="AR62" s="334">
        <v>-3.2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5NM7V0YkbNA4t/ggYi8nlFiIGsmvzAb/1kqeiAUzridbAbyKs9Xo7be6bIXBqAW/jn+QjixKQOqDN4KIJeYeoA==" saltValue="/PQPwB1Ndn3l7/om+nAs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z9ADqF5HDm/hw2nJFjrS5x2ybslj20J6sp7W9vNg/hHwcAAYyMt0rfxDYUbSgpN72BgmT+VgZDH8wgg+7LvY2g==" saltValue="hTsZo/SOqSHNaoIaQNh4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HkGFR7YRkeMBtAHYD2+V2VVVQiO6HuvpqJol72hDJOBOws6E7n8qkjZCORWBa4mK7e9dpR4qIRmBu70Y2ck4fw==" saltValue="ghdCD03kNfcZTPl5GfAi5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32.659999999999997</v>
      </c>
      <c r="G47" s="12">
        <v>28.89</v>
      </c>
      <c r="H47" s="12">
        <v>32.369999999999997</v>
      </c>
      <c r="I47" s="12">
        <v>37.33</v>
      </c>
      <c r="J47" s="13">
        <v>39.75</v>
      </c>
    </row>
    <row r="48" spans="2:10" ht="57.75" customHeight="1" x14ac:dyDescent="0.2">
      <c r="B48" s="14"/>
      <c r="C48" s="1141" t="s">
        <v>4</v>
      </c>
      <c r="D48" s="1141"/>
      <c r="E48" s="1142"/>
      <c r="F48" s="15">
        <v>4.21</v>
      </c>
      <c r="G48" s="16">
        <v>11.85</v>
      </c>
      <c r="H48" s="16">
        <v>12.76</v>
      </c>
      <c r="I48" s="16">
        <v>7.83</v>
      </c>
      <c r="J48" s="17">
        <v>7.23</v>
      </c>
    </row>
    <row r="49" spans="2:10" ht="57.75" customHeight="1" thickBot="1" x14ac:dyDescent="0.25">
      <c r="B49" s="18"/>
      <c r="C49" s="1143" t="s">
        <v>5</v>
      </c>
      <c r="D49" s="1143"/>
      <c r="E49" s="1144"/>
      <c r="F49" s="19">
        <v>1.55</v>
      </c>
      <c r="G49" s="20">
        <v>8.15</v>
      </c>
      <c r="H49" s="20">
        <v>3.24</v>
      </c>
      <c r="I49" s="20">
        <v>0.64</v>
      </c>
      <c r="J49" s="21">
        <v>3.13</v>
      </c>
    </row>
    <row r="50" spans="2:10" ht="13" x14ac:dyDescent="0.2"/>
  </sheetData>
  <sheetProtection algorithmName="SHA-512" hashValue="121dfhU2RSOvLM7IVL/9IdVIwP6XeaTNJC66V7sbAtuwyg4PEmvG+R0Fl6k8ME/KWNrFVrum6ufxw3RVhLdJJg==" saltValue="GS3GuTwxZn/oIwYwTwj4X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堀田＿昌吾</cp:lastModifiedBy>
  <cp:lastPrinted>2026-03-04T06:41:59Z</cp:lastPrinted>
  <dcterms:created xsi:type="dcterms:W3CDTF">2026-02-23T04:21:44Z</dcterms:created>
  <dcterms:modified xsi:type="dcterms:W3CDTF">2026-03-12T04:25:50Z</dcterms:modified>
  <cp:category/>
</cp:coreProperties>
</file>